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8\jzser-0026-0006(附表-12，附图-13，file-1，批注)\20260828110129_31\"/>
    </mc:Choice>
  </mc:AlternateContent>
  <bookViews>
    <workbookView windowWidth="28800" windowHeight="12255"/>
  </bookViews>
  <sheets>
    <sheet name="Base Composition" sheetId="1" r:id="rId1"/>
  </sheets>
  <definedNames>
    <definedName name="_xlnm._FilterDatabase" localSheetId="0" hidden="1">'Base Composition'!$A$1:$AG$54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<sst xmlns="http://schemas.openxmlformats.org/spreadsheetml/2006/main" count="81" uniqueCount="78">
  <si>
    <t xml:space="preserve">Table S9. Base composition of the first, second, third, and all codon positions of 13 PCGs of 51 leeches. </t>
  </si>
  <si>
    <t>Species</t>
  </si>
  <si>
    <t>T(U)</t>
  </si>
  <si>
    <t>C</t>
  </si>
  <si>
    <t>A</t>
  </si>
  <si>
    <t>G</t>
  </si>
  <si>
    <t>A+T</t>
  </si>
  <si>
    <t>Total</t>
  </si>
  <si>
    <t>T-1</t>
  </si>
  <si>
    <t>C-1</t>
  </si>
  <si>
    <t>A-1</t>
  </si>
  <si>
    <t>G-1</t>
  </si>
  <si>
    <t>Pos #1</t>
  </si>
  <si>
    <t>T-2</t>
  </si>
  <si>
    <t>C-2</t>
  </si>
  <si>
    <t>A-2</t>
  </si>
  <si>
    <t>G-2</t>
  </si>
  <si>
    <t>Pos #2</t>
  </si>
  <si>
    <t>T-3</t>
  </si>
  <si>
    <t>C-3</t>
  </si>
  <si>
    <t>A-3</t>
  </si>
  <si>
    <t>G-3</t>
  </si>
  <si>
    <t>Pos #3</t>
  </si>
  <si>
    <t>AT skew</t>
  </si>
  <si>
    <t>GC skew</t>
  </si>
  <si>
    <r>
      <rPr>
        <i/>
        <sz val="12"/>
        <rFont val="Times New Roman"/>
        <charset val="134"/>
      </rPr>
      <t>Poecilobdella_manillensis_</t>
    </r>
    <r>
      <rPr>
        <sz val="12"/>
        <rFont val="Times New Roman"/>
        <charset val="134"/>
      </rPr>
      <t>KC688268</t>
    </r>
  </si>
  <si>
    <r>
      <rPr>
        <i/>
        <sz val="12"/>
        <rFont val="Times New Roman"/>
        <charset val="134"/>
      </rPr>
      <t>Hirudo_nipponia_</t>
    </r>
    <r>
      <rPr>
        <sz val="12"/>
        <rFont val="Times New Roman"/>
        <charset val="134"/>
      </rPr>
      <t>KC667144</t>
    </r>
  </si>
  <si>
    <r>
      <rPr>
        <i/>
        <sz val="12"/>
        <rFont val="Times New Roman"/>
        <charset val="134"/>
      </rPr>
      <t>Whitmania_acranulata_</t>
    </r>
    <r>
      <rPr>
        <sz val="12"/>
        <rFont val="Times New Roman"/>
        <charset val="134"/>
      </rPr>
      <t>KC688271</t>
    </r>
  </si>
  <si>
    <r>
      <rPr>
        <i/>
        <sz val="12"/>
        <rFont val="Times New Roman"/>
        <charset val="134"/>
      </rPr>
      <t>Whitmania_laevis_</t>
    </r>
    <r>
      <rPr>
        <sz val="12"/>
        <rFont val="Times New Roman"/>
        <charset val="134"/>
      </rPr>
      <t>KC688269</t>
    </r>
  </si>
  <si>
    <r>
      <rPr>
        <i/>
        <sz val="12"/>
        <rFont val="Times New Roman"/>
        <charset val="134"/>
      </rPr>
      <t>Erpobdella_octoculata_</t>
    </r>
    <r>
      <rPr>
        <sz val="12"/>
        <rFont val="Times New Roman"/>
        <charset val="134"/>
      </rPr>
      <t>KC688270</t>
    </r>
  </si>
  <si>
    <r>
      <rPr>
        <b/>
        <i/>
        <sz val="12"/>
        <rFont val="Times New Roman"/>
        <charset val="134"/>
      </rPr>
      <t>Barbronia_weberi_</t>
    </r>
    <r>
      <rPr>
        <b/>
        <sz val="12"/>
        <rFont val="Times New Roman"/>
        <charset val="134"/>
      </rPr>
      <t>OQ076771</t>
    </r>
  </si>
  <si>
    <r>
      <rPr>
        <b/>
        <i/>
        <sz val="12"/>
        <rFont val="Times New Roman"/>
        <charset val="134"/>
      </rPr>
      <t>Batracobdella_cancricola_</t>
    </r>
    <r>
      <rPr>
        <b/>
        <sz val="12"/>
        <rFont val="Times New Roman"/>
        <charset val="134"/>
      </rPr>
      <t>OQ076769</t>
    </r>
  </si>
  <si>
    <r>
      <rPr>
        <i/>
        <sz val="12"/>
        <rFont val="Times New Roman"/>
        <charset val="134"/>
      </rPr>
      <t>Codonobdella_sp._</t>
    </r>
    <r>
      <rPr>
        <sz val="12"/>
        <rFont val="Times New Roman"/>
        <charset val="134"/>
      </rPr>
      <t>MZ202177.1</t>
    </r>
  </si>
  <si>
    <r>
      <rPr>
        <b/>
        <i/>
        <sz val="12"/>
        <rFont val="Times New Roman"/>
        <charset val="134"/>
      </rPr>
      <t>Dinobdella_ferox_</t>
    </r>
    <r>
      <rPr>
        <b/>
        <sz val="12"/>
        <rFont val="Times New Roman"/>
        <charset val="134"/>
      </rPr>
      <t>OQ076764</t>
    </r>
  </si>
  <si>
    <r>
      <rPr>
        <i/>
        <sz val="12"/>
        <rFont val="Times New Roman"/>
        <charset val="134"/>
      </rPr>
      <t>Erpobdella_japonica_</t>
    </r>
    <r>
      <rPr>
        <sz val="12"/>
        <rFont val="Times New Roman"/>
        <charset val="134"/>
      </rPr>
      <t>MF358688.1</t>
    </r>
  </si>
  <si>
    <r>
      <rPr>
        <i/>
        <sz val="12"/>
        <rFont val="Times New Roman"/>
        <charset val="134"/>
      </rPr>
      <t>Erpobdella_sp._</t>
    </r>
    <r>
      <rPr>
        <sz val="12"/>
        <rFont val="Times New Roman"/>
        <charset val="134"/>
      </rPr>
      <t>MW435182.1</t>
    </r>
  </si>
  <si>
    <r>
      <rPr>
        <i/>
        <sz val="12"/>
        <rFont val="Times New Roman"/>
        <charset val="134"/>
      </rPr>
      <t>Glossiphonia_complanata_</t>
    </r>
    <r>
      <rPr>
        <sz val="12"/>
        <rFont val="Times New Roman"/>
        <charset val="134"/>
      </rPr>
      <t>MT872697.1</t>
    </r>
  </si>
  <si>
    <r>
      <rPr>
        <i/>
        <sz val="12"/>
        <rFont val="Times New Roman"/>
        <charset val="134"/>
      </rPr>
      <t>Glossiphonia_concolor_</t>
    </r>
    <r>
      <rPr>
        <sz val="12"/>
        <rFont val="Times New Roman"/>
        <charset val="134"/>
      </rPr>
      <t>MT628565.1</t>
    </r>
  </si>
  <si>
    <r>
      <rPr>
        <b/>
        <i/>
        <sz val="12"/>
        <rFont val="Times New Roman"/>
        <charset val="134"/>
      </rPr>
      <t>Alboglossiphonia_lata_</t>
    </r>
    <r>
      <rPr>
        <b/>
        <sz val="12"/>
        <rFont val="Times New Roman"/>
        <charset val="134"/>
      </rPr>
      <t>OQ076765</t>
    </r>
  </si>
  <si>
    <r>
      <rPr>
        <i/>
        <sz val="12"/>
        <rFont val="Times New Roman"/>
        <charset val="134"/>
      </rPr>
      <t>Haemadipsa_crenata_</t>
    </r>
    <r>
      <rPr>
        <sz val="12"/>
        <rFont val="Times New Roman"/>
        <charset val="134"/>
      </rPr>
      <t>MW711186.1</t>
    </r>
  </si>
  <si>
    <r>
      <rPr>
        <i/>
        <sz val="12"/>
        <rFont val="Times New Roman"/>
        <charset val="134"/>
      </rPr>
      <t>Haemadipsa_tianmushana_</t>
    </r>
    <r>
      <rPr>
        <sz val="12"/>
        <rFont val="Times New Roman"/>
        <charset val="134"/>
      </rPr>
      <t>MZ189977.1</t>
    </r>
  </si>
  <si>
    <r>
      <rPr>
        <b/>
        <i/>
        <sz val="12"/>
        <rFont val="Times New Roman"/>
        <charset val="134"/>
      </rPr>
      <t>Haemadipsa_yanyuanensis_</t>
    </r>
    <r>
      <rPr>
        <b/>
        <sz val="12"/>
        <rFont val="Times New Roman"/>
        <charset val="134"/>
      </rPr>
      <t>OQ076770</t>
    </r>
  </si>
  <si>
    <r>
      <rPr>
        <i/>
        <sz val="12"/>
        <rFont val="Times New Roman"/>
        <charset val="134"/>
      </rPr>
      <t>Haementeria_acuecueyetzin_</t>
    </r>
    <r>
      <rPr>
        <sz val="12"/>
        <rFont val="Times New Roman"/>
        <charset val="134"/>
      </rPr>
      <t>MT683771.1</t>
    </r>
  </si>
  <si>
    <r>
      <rPr>
        <i/>
        <sz val="12"/>
        <rFont val="Times New Roman"/>
        <charset val="134"/>
      </rPr>
      <t>Haementeria_officinalis_</t>
    </r>
    <r>
      <rPr>
        <sz val="12"/>
        <rFont val="Times New Roman"/>
        <charset val="134"/>
      </rPr>
      <t>LT159848.1</t>
    </r>
  </si>
  <si>
    <r>
      <rPr>
        <i/>
        <sz val="12"/>
        <rFont val="Times New Roman"/>
        <charset val="134"/>
      </rPr>
      <t>Hemiclepsis_yangtzenensis_</t>
    </r>
    <r>
      <rPr>
        <sz val="12"/>
        <rFont val="Times New Roman"/>
        <charset val="134"/>
      </rPr>
      <t>MN106285.1</t>
    </r>
  </si>
  <si>
    <r>
      <rPr>
        <i/>
        <sz val="12"/>
        <rFont val="Times New Roman"/>
        <charset val="134"/>
      </rPr>
      <t>Hirudo_medicinalis_</t>
    </r>
    <r>
      <rPr>
        <sz val="12"/>
        <rFont val="Times New Roman"/>
        <charset val="134"/>
      </rPr>
      <t>KU672396.1</t>
    </r>
  </si>
  <si>
    <r>
      <rPr>
        <b/>
        <i/>
        <sz val="12"/>
        <rFont val="Times New Roman"/>
        <charset val="134"/>
      </rPr>
      <t>Hirudo_nipponia_</t>
    </r>
    <r>
      <rPr>
        <b/>
        <sz val="12"/>
        <rFont val="Times New Roman"/>
        <charset val="134"/>
      </rPr>
      <t>OQ076763</t>
    </r>
  </si>
  <si>
    <r>
      <rPr>
        <i/>
        <sz val="12"/>
        <rFont val="Times New Roman"/>
        <charset val="134"/>
      </rPr>
      <t>Hirudo_nipponia_</t>
    </r>
    <r>
      <rPr>
        <sz val="12"/>
        <rFont val="Times New Roman"/>
        <charset val="134"/>
      </rPr>
      <t>MZ507570.1</t>
    </r>
  </si>
  <si>
    <r>
      <rPr>
        <i/>
        <sz val="12"/>
        <rFont val="Times New Roman"/>
        <charset val="134"/>
      </rPr>
      <t>Hirudo_verbana_</t>
    </r>
    <r>
      <rPr>
        <sz val="12"/>
        <rFont val="Times New Roman"/>
        <charset val="134"/>
      </rPr>
      <t>KU672397.1</t>
    </r>
  </si>
  <si>
    <r>
      <rPr>
        <b/>
        <i/>
        <sz val="12"/>
        <rFont val="Times New Roman"/>
        <charset val="134"/>
      </rPr>
      <t>Mooreobdella_quaternaria_</t>
    </r>
    <r>
      <rPr>
        <b/>
        <sz val="12"/>
        <rFont val="Times New Roman"/>
        <charset val="134"/>
      </rPr>
      <t>OQ076766</t>
    </r>
  </si>
  <si>
    <r>
      <rPr>
        <i/>
        <sz val="12"/>
        <rFont val="Times New Roman"/>
        <charset val="134"/>
      </rPr>
      <t>Notostomum_cyclostomum_</t>
    </r>
    <r>
      <rPr>
        <sz val="12"/>
        <rFont val="Times New Roman"/>
        <charset val="134"/>
      </rPr>
      <t>ON312494.1</t>
    </r>
  </si>
  <si>
    <r>
      <rPr>
        <i/>
        <sz val="12"/>
        <rFont val="Times New Roman"/>
        <charset val="134"/>
      </rPr>
      <t>Ozobranchus_jantseanus_</t>
    </r>
    <r>
      <rPr>
        <sz val="12"/>
        <rFont val="Times New Roman"/>
        <charset val="134"/>
      </rPr>
      <t>KY861060.1</t>
    </r>
  </si>
  <si>
    <r>
      <rPr>
        <i/>
        <sz val="12"/>
        <rFont val="Times New Roman"/>
        <charset val="134"/>
      </rPr>
      <t>Piscicola_geometra_</t>
    </r>
    <r>
      <rPr>
        <sz val="12"/>
        <rFont val="Times New Roman"/>
        <charset val="134"/>
      </rPr>
      <t>BK059172.1</t>
    </r>
  </si>
  <si>
    <r>
      <rPr>
        <i/>
        <sz val="12"/>
        <rFont val="Times New Roman"/>
        <charset val="134"/>
      </rPr>
      <t>Placobdella_lamothei_</t>
    </r>
    <r>
      <rPr>
        <sz val="12"/>
        <rFont val="Times New Roman"/>
        <charset val="134"/>
      </rPr>
      <t>LT159849.1</t>
    </r>
  </si>
  <si>
    <r>
      <rPr>
        <i/>
        <sz val="12"/>
        <rFont val="Times New Roman"/>
        <charset val="134"/>
      </rPr>
      <t>Placobdella_parasitica_</t>
    </r>
    <r>
      <rPr>
        <sz val="12"/>
        <rFont val="Times New Roman"/>
        <charset val="134"/>
      </rPr>
      <t>LT159850.1</t>
    </r>
  </si>
  <si>
    <r>
      <rPr>
        <i/>
        <sz val="12"/>
        <rFont val="Times New Roman"/>
        <charset val="134"/>
      </rPr>
      <t>Poecilobdella_javanica_</t>
    </r>
    <r>
      <rPr>
        <sz val="12"/>
        <rFont val="Times New Roman"/>
        <charset val="134"/>
      </rPr>
      <t>MN542781.1</t>
    </r>
  </si>
  <si>
    <r>
      <rPr>
        <b/>
        <i/>
        <sz val="12"/>
        <rFont val="Times New Roman"/>
        <charset val="134"/>
      </rPr>
      <t>Poecilobdella_manillensis_</t>
    </r>
    <r>
      <rPr>
        <b/>
        <sz val="12"/>
        <rFont val="Times New Roman"/>
        <charset val="134"/>
      </rPr>
      <t>OQ076767</t>
    </r>
  </si>
  <si>
    <r>
      <rPr>
        <b/>
        <i/>
        <sz val="12"/>
        <rFont val="Times New Roman"/>
        <charset val="134"/>
      </rPr>
      <t>Barbronia_yunnanensis_</t>
    </r>
    <r>
      <rPr>
        <b/>
        <sz val="12"/>
        <rFont val="Times New Roman"/>
        <charset val="134"/>
      </rPr>
      <t>OQ076772</t>
    </r>
  </si>
  <si>
    <r>
      <rPr>
        <b/>
        <i/>
        <sz val="12"/>
        <rFont val="Times New Roman"/>
        <charset val="134"/>
      </rPr>
      <t>Whitmania_acranulata_</t>
    </r>
    <r>
      <rPr>
        <b/>
        <sz val="12"/>
        <rFont val="Times New Roman"/>
        <charset val="134"/>
      </rPr>
      <t>OQ076763</t>
    </r>
  </si>
  <si>
    <r>
      <rPr>
        <i/>
        <sz val="12"/>
        <rFont val="Times New Roman"/>
        <charset val="134"/>
      </rPr>
      <t>Whitmania_acranulata_</t>
    </r>
    <r>
      <rPr>
        <sz val="12"/>
        <rFont val="Times New Roman"/>
        <charset val="134"/>
      </rPr>
      <t>KM655838.1</t>
    </r>
  </si>
  <si>
    <r>
      <rPr>
        <i/>
        <sz val="12"/>
        <rFont val="Times New Roman"/>
        <charset val="134"/>
      </rPr>
      <t>Whitmania_laevis_</t>
    </r>
    <r>
      <rPr>
        <sz val="12"/>
        <rFont val="Times New Roman"/>
        <charset val="134"/>
      </rPr>
      <t>KM655839.1</t>
    </r>
  </si>
  <si>
    <r>
      <rPr>
        <b/>
        <i/>
        <sz val="12"/>
        <rFont val="Times New Roman"/>
        <charset val="134"/>
      </rPr>
      <t>Whitmania_pigra_</t>
    </r>
    <r>
      <rPr>
        <b/>
        <sz val="12"/>
        <rFont val="Times New Roman"/>
        <charset val="134"/>
      </rPr>
      <t>OQ076768</t>
    </r>
  </si>
  <si>
    <r>
      <rPr>
        <i/>
        <sz val="12"/>
        <rFont val="Times New Roman"/>
        <charset val="134"/>
      </rPr>
      <t>Whitmania_pigra_</t>
    </r>
    <r>
      <rPr>
        <sz val="12"/>
        <rFont val="Times New Roman"/>
        <charset val="134"/>
      </rPr>
      <t>EU304459.1</t>
    </r>
  </si>
  <si>
    <r>
      <rPr>
        <i/>
        <sz val="12"/>
        <rFont val="Times New Roman"/>
        <charset val="134"/>
      </rPr>
      <t>Zeylanicobdella_arugamensis_</t>
    </r>
    <r>
      <rPr>
        <sz val="12"/>
        <rFont val="Times New Roman"/>
        <charset val="134"/>
      </rPr>
      <t>KY474378.1</t>
    </r>
  </si>
  <si>
    <r>
      <rPr>
        <i/>
        <sz val="12"/>
        <rFont val="Times New Roman"/>
        <charset val="134"/>
      </rPr>
      <t>Baicaloclepsis_echinulata</t>
    </r>
    <r>
      <rPr>
        <sz val="12"/>
        <rFont val="Times New Roman"/>
        <charset val="134"/>
      </rPr>
      <t>_OM257165.1</t>
    </r>
  </si>
  <si>
    <r>
      <rPr>
        <i/>
        <sz val="12"/>
        <rFont val="Times New Roman"/>
        <charset val="134"/>
      </rPr>
      <t>Baicaloclepsis_grubei_</t>
    </r>
    <r>
      <rPr>
        <sz val="12"/>
        <rFont val="Times New Roman"/>
        <charset val="134"/>
      </rPr>
      <t>OM257166.1</t>
    </r>
  </si>
  <si>
    <r>
      <rPr>
        <i/>
        <sz val="12"/>
        <rFont val="Times New Roman"/>
        <charset val="134"/>
      </rPr>
      <t>Erpobdella_octoculata</t>
    </r>
    <r>
      <rPr>
        <sz val="12"/>
        <rFont val="Times New Roman"/>
        <charset val="134"/>
      </rPr>
      <t>_OM257408.1</t>
    </r>
  </si>
  <si>
    <r>
      <rPr>
        <i/>
        <sz val="12"/>
        <rFont val="Times New Roman"/>
        <charset val="134"/>
      </rPr>
      <t>Glossiphonia_complanata</t>
    </r>
    <r>
      <rPr>
        <sz val="12"/>
        <rFont val="Times New Roman"/>
        <charset val="134"/>
      </rPr>
      <t>_OM039422.1</t>
    </r>
  </si>
  <si>
    <r>
      <rPr>
        <i/>
        <sz val="12"/>
        <rFont val="Times New Roman"/>
        <charset val="134"/>
      </rPr>
      <t>Codonobdella_sp.</t>
    </r>
    <r>
      <rPr>
        <sz val="12"/>
        <rFont val="Times New Roman"/>
        <charset val="134"/>
      </rPr>
      <t>_MZ402497.1</t>
    </r>
  </si>
  <si>
    <r>
      <rPr>
        <i/>
        <sz val="12"/>
        <rFont val="Times New Roman"/>
        <charset val="134"/>
      </rPr>
      <t>Paracanthobdella_livanowi_</t>
    </r>
    <r>
      <rPr>
        <sz val="12"/>
        <rFont val="Times New Roman"/>
        <charset val="134"/>
      </rPr>
      <t>OM117614.1</t>
    </r>
  </si>
  <si>
    <r>
      <rPr>
        <i/>
        <sz val="12"/>
        <rFont val="Times New Roman"/>
        <charset val="134"/>
      </rPr>
      <t>Paracanthobdella_livanowi_</t>
    </r>
    <r>
      <rPr>
        <sz val="12"/>
        <rFont val="Times New Roman"/>
        <charset val="134"/>
      </rPr>
      <t>OM117615.1</t>
    </r>
  </si>
  <si>
    <r>
      <rPr>
        <i/>
        <sz val="12"/>
        <rFont val="Times New Roman"/>
        <charset val="134"/>
      </rPr>
      <t>Theromyzon_tessulatum</t>
    </r>
    <r>
      <rPr>
        <sz val="12"/>
        <rFont val="Times New Roman"/>
        <charset val="134"/>
      </rPr>
      <t>_OM039423.1</t>
    </r>
  </si>
  <si>
    <r>
      <rPr>
        <i/>
        <sz val="12"/>
        <rFont val="Times New Roman"/>
        <charset val="134"/>
      </rPr>
      <t>Torix_tukubana</t>
    </r>
    <r>
      <rPr>
        <sz val="12"/>
        <rFont val="Times New Roman"/>
        <charset val="134"/>
      </rPr>
      <t>_OL779256.1</t>
    </r>
  </si>
  <si>
    <r>
      <rPr>
        <i/>
        <sz val="12"/>
        <rFont val="Times New Roman"/>
        <charset val="1"/>
      </rPr>
      <t>Whitmania_acranulata</t>
    </r>
    <r>
      <rPr>
        <sz val="12"/>
        <rFont val="Times New Roman"/>
        <charset val="1"/>
      </rPr>
      <t>_MK347500.1</t>
    </r>
  </si>
  <si>
    <r>
      <rPr>
        <i/>
        <sz val="12"/>
        <rFont val="Times New Roman"/>
        <charset val="1"/>
      </rPr>
      <t>Erpobdella_testacea</t>
    </r>
    <r>
      <rPr>
        <sz val="12"/>
        <rFont val="Times New Roman"/>
        <charset val="1"/>
      </rPr>
      <t>_MT584166</t>
    </r>
  </si>
  <si>
    <r>
      <rPr>
        <i/>
        <sz val="12"/>
        <rFont val="Times New Roman"/>
        <charset val="1"/>
      </rPr>
      <t>Acanthobdella_peledina</t>
    </r>
    <r>
      <rPr>
        <sz val="12"/>
        <rFont val="Times New Roman"/>
        <charset val="1"/>
      </rPr>
      <t xml:space="preserve">_MZ562997.1 </t>
    </r>
  </si>
  <si>
    <t>Avg.</t>
  </si>
  <si>
    <t>*11 newly sequenced species were bolded.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</si>
</sst>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?"/>
    <numFmt numFmtId="177" formatCode="?.00"/>
    <numFmt numFmtId="178" formatCode="0.0000_ "/>
    <numFmt numFmtId="179" formatCode="0.000000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i/>
      <sz val="12"/>
      <name val="Times New Roman"/>
      <charset val="134"/>
    </font>
    <font>
      <sz val="12"/>
      <name val="Times New Roman"/>
      <charset val="1"/>
    </font>
    <font>
      <b/>
      <i/>
      <sz val="12"/>
      <name val="Times New Roman"/>
      <charset val="134"/>
    </font>
    <font>
      <i/>
      <sz val="12"/>
      <name val="Times New Roman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0" fillId="0" borderId="2" xfId="0" applyBorder="1">
      <alignment vertical="center"/>
    </xf>
    <xf numFmtId="176" fontId="0" fillId="0" borderId="0" xfId="0" applyNumberFormat="1">
      <alignment vertical="center"/>
    </xf>
    <xf numFmtId="177" fontId="2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0" fontId="3" fillId="0" borderId="0" xfId="0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178" fontId="6" fillId="0" borderId="0" xfId="0" applyNumberFormat="1" applyFont="1" applyAlignment="1"/>
    <xf numFmtId="176" fontId="6" fillId="0" borderId="0" xfId="0" applyNumberFormat="1" applyFont="1" applyAlignment="1"/>
    <xf numFmtId="179" fontId="3" fillId="0" borderId="0" xfId="0" applyNumberFormat="1" applyFont="1">
      <alignment vertical="center"/>
    </xf>
    <xf numFmtId="0" fontId="4" fillId="0" borderId="0" xfId="0" applyFont="1" applyAlignment="1">
      <alignment horizontal="left"/>
    </xf>
    <xf numFmtId="178" fontId="4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61"/>
  <sheetViews>
    <sheetView tabSelected="1" zoomScale="175" zoomScaleNormal="175" workbookViewId="0">
      <selection activeCell="F7" sqref="F7"/>
    </sheetView>
  </sheetViews>
  <sheetFormatPr defaultColWidth="8.725" defaultRowHeight="13.5"/>
  <cols>
    <col min="1" max="1" width="43.3666666666667" customWidth="1"/>
    <col min="2" max="6" width="6.45833333333333" customWidth="1"/>
    <col min="7" max="7" width="7" style="4" customWidth="1"/>
    <col min="8" max="12" width="6.45833333333333" customWidth="1"/>
    <col min="13" max="13" width="7.45833333333333" style="4" customWidth="1"/>
    <col min="14" max="18" width="6.45833333333333" customWidth="1"/>
    <col min="19" max="19" width="7.45833333333333" style="4" customWidth="1"/>
    <col min="20" max="24" width="6.45833333333333" customWidth="1"/>
    <col min="25" max="25" width="7.45833333333333" style="4" customWidth="1"/>
    <col min="26" max="26" width="9.36666666666667" customWidth="1"/>
    <col min="27" max="27" width="9.54166666666667" customWidth="1"/>
    <col min="30" max="35" width="15.1833333333333"/>
    <col min="36" max="37" width="14"/>
  </cols>
  <sheetData>
    <row r="1" ht="16.5" spans="1:35">
      <c r="A1" s="5" t="s">
        <v>0</v>
      </c>
      <c r="B1" s="5"/>
      <c r="C1" s="5"/>
      <c r="D1" s="5"/>
      <c r="E1" s="5"/>
      <c r="F1" s="5"/>
      <c r="G1" s="6"/>
      <c r="H1" s="5"/>
      <c r="I1" s="5"/>
      <c r="J1" s="5"/>
      <c r="K1" s="5"/>
      <c r="L1" s="5"/>
      <c r="M1" s="6"/>
      <c r="N1" s="5"/>
      <c r="O1" s="5"/>
      <c r="P1" s="5"/>
      <c r="Q1" s="5"/>
      <c r="R1" s="5"/>
      <c r="S1" s="6"/>
      <c r="T1" s="5"/>
      <c r="U1" s="5"/>
      <c r="V1" s="5"/>
      <c r="W1" s="5"/>
      <c r="X1" s="5"/>
      <c r="Y1" s="6"/>
      <c r="Z1" s="5"/>
      <c r="AA1" s="5"/>
      <c r="AB1" s="5"/>
      <c r="AC1" s="5"/>
      <c r="AD1" s="5"/>
      <c r="AE1" s="5"/>
      <c r="AF1" s="5"/>
      <c r="AG1" s="5"/>
      <c r="AH1" s="7"/>
      <c r="AI1" s="7"/>
    </row>
    <row r="2" s="1" customFormat="1" ht="15.75" spans="1:3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6</v>
      </c>
      <c r="M2" s="9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6</v>
      </c>
      <c r="S2" s="9" t="s">
        <v>17</v>
      </c>
      <c r="T2" s="8" t="s">
        <v>18</v>
      </c>
      <c r="U2" s="8" t="s">
        <v>19</v>
      </c>
      <c r="V2" s="8" t="s">
        <v>20</v>
      </c>
      <c r="W2" s="8" t="s">
        <v>21</v>
      </c>
      <c r="X2" s="8" t="s">
        <v>6</v>
      </c>
      <c r="Y2" s="9" t="s">
        <v>22</v>
      </c>
      <c r="Z2" s="8" t="s">
        <v>23</v>
      </c>
      <c r="AA2" s="8" t="s">
        <v>24</v>
      </c>
      <c r="AB2" s="8"/>
      <c r="AC2" s="8"/>
      <c r="AD2" s="8"/>
      <c r="AE2" s="8"/>
      <c r="AF2" s="8"/>
      <c r="AG2" s="8"/>
    </row>
    <row r="3" ht="15.75" spans="1:35">
      <c r="A3" s="10" t="s">
        <v>25</v>
      </c>
      <c r="B3" s="11">
        <v>41.4925373134328</v>
      </c>
      <c r="C3" s="11">
        <v>12.9262777023971</v>
      </c>
      <c r="D3" s="11">
        <v>29.5341474445952</v>
      </c>
      <c r="E3" s="11">
        <v>16.0470375395749</v>
      </c>
      <c r="F3" s="11">
        <f t="shared" ref="F3:F53" si="0">B3+D3</f>
        <v>71.026684758028</v>
      </c>
      <c r="G3" s="12">
        <v>11055</v>
      </c>
      <c r="H3" s="11">
        <v>35.0610583446404</v>
      </c>
      <c r="I3" s="11">
        <v>12.7001356852103</v>
      </c>
      <c r="J3" s="11">
        <v>31.2618724559023</v>
      </c>
      <c r="K3" s="11">
        <v>20.9769335142469</v>
      </c>
      <c r="L3" s="11">
        <f t="shared" ref="L3:L53" si="1">H3+J3</f>
        <v>66.3229308005427</v>
      </c>
      <c r="M3" s="12">
        <v>3685</v>
      </c>
      <c r="N3" s="11">
        <v>47.5983717774763</v>
      </c>
      <c r="O3" s="11">
        <v>17.9375848032564</v>
      </c>
      <c r="P3" s="11">
        <v>19.4301221166893</v>
      </c>
      <c r="Q3" s="11">
        <v>15.033921302578</v>
      </c>
      <c r="R3" s="11">
        <f t="shared" ref="R3:R53" si="2">N3+P3</f>
        <v>67.0284938941656</v>
      </c>
      <c r="S3" s="12">
        <v>3685</v>
      </c>
      <c r="T3" s="11">
        <v>41.8181818181818</v>
      </c>
      <c r="U3" s="11">
        <v>8.14111261872456</v>
      </c>
      <c r="V3" s="11">
        <v>37.910447761194</v>
      </c>
      <c r="W3" s="11">
        <v>12.1302578018996</v>
      </c>
      <c r="X3" s="11">
        <f t="shared" ref="X3:X53" si="3">T3+V3</f>
        <v>79.7286295793758</v>
      </c>
      <c r="Y3" s="12">
        <v>3685</v>
      </c>
      <c r="Z3" s="13">
        <f t="shared" ref="Z3:Z53" si="4">(D3-B3)/F3</f>
        <v>-0.168364747834946</v>
      </c>
      <c r="AA3" s="13">
        <f t="shared" ref="AA3:AA53" si="5">(E3-C3)/(E3+C3)</f>
        <v>0.10771152044958</v>
      </c>
      <c r="AB3" s="13"/>
      <c r="AC3" s="13"/>
      <c r="AD3" s="13"/>
      <c r="AE3" s="13"/>
      <c r="AF3" s="13"/>
      <c r="AG3" s="13"/>
    </row>
    <row r="4" ht="15.75" spans="1:35">
      <c r="A4" s="10" t="s">
        <v>26</v>
      </c>
      <c r="B4" s="11">
        <v>41.7253839205059</v>
      </c>
      <c r="C4" s="11">
        <v>12.4661246612466</v>
      </c>
      <c r="D4" s="11">
        <v>30.0993676603433</v>
      </c>
      <c r="E4" s="11">
        <v>15.7091237579042</v>
      </c>
      <c r="F4" s="11">
        <f t="shared" si="0"/>
        <v>71.8247515808492</v>
      </c>
      <c r="G4" s="12">
        <v>11070</v>
      </c>
      <c r="H4" s="11">
        <v>35.2845528455285</v>
      </c>
      <c r="I4" s="11">
        <v>12.059620596206</v>
      </c>
      <c r="J4" s="11">
        <v>31.869918699187</v>
      </c>
      <c r="K4" s="11">
        <v>20.7859078590786</v>
      </c>
      <c r="L4" s="11">
        <f t="shared" si="1"/>
        <v>67.1544715447155</v>
      </c>
      <c r="M4" s="12">
        <v>3690</v>
      </c>
      <c r="N4" s="11">
        <v>47.10027100271</v>
      </c>
      <c r="O4" s="11">
        <v>17.8861788617886</v>
      </c>
      <c r="P4" s="11">
        <v>19.7560975609756</v>
      </c>
      <c r="Q4" s="11">
        <v>15.2574525745257</v>
      </c>
      <c r="R4" s="11">
        <f t="shared" si="2"/>
        <v>66.8563685636856</v>
      </c>
      <c r="S4" s="12">
        <v>3690</v>
      </c>
      <c r="T4" s="11">
        <v>42.7913279132791</v>
      </c>
      <c r="U4" s="11">
        <v>7.45257452574526</v>
      </c>
      <c r="V4" s="11">
        <v>38.6720867208672</v>
      </c>
      <c r="W4" s="11">
        <v>11.0840108401084</v>
      </c>
      <c r="X4" s="11">
        <f t="shared" si="3"/>
        <v>81.4634146341463</v>
      </c>
      <c r="Y4" s="12">
        <v>3690</v>
      </c>
      <c r="Z4" s="13">
        <f t="shared" si="4"/>
        <v>-0.161866431895359</v>
      </c>
      <c r="AA4" s="13">
        <f t="shared" si="5"/>
        <v>0.115100993908303</v>
      </c>
      <c r="AB4" s="13"/>
      <c r="AC4" s="13"/>
      <c r="AD4" s="13"/>
      <c r="AE4" s="13"/>
      <c r="AF4" s="13"/>
      <c r="AG4" s="13"/>
    </row>
    <row r="5" ht="15.75" spans="1:35">
      <c r="A5" s="10" t="s">
        <v>27</v>
      </c>
      <c r="B5" s="11">
        <v>41.8216630196937</v>
      </c>
      <c r="C5" s="11">
        <v>12.536469730124</v>
      </c>
      <c r="D5" s="11">
        <v>29.0299051787017</v>
      </c>
      <c r="E5" s="11">
        <v>16.6119620714807</v>
      </c>
      <c r="F5" s="11">
        <f t="shared" si="0"/>
        <v>70.8515681983954</v>
      </c>
      <c r="G5" s="12">
        <v>10968</v>
      </c>
      <c r="H5" s="11">
        <v>36.0229759299781</v>
      </c>
      <c r="I5" s="11">
        <v>12.390590809628</v>
      </c>
      <c r="J5" s="11">
        <v>30.2242888402626</v>
      </c>
      <c r="K5" s="11">
        <v>21.3621444201313</v>
      </c>
      <c r="L5" s="11">
        <f t="shared" si="1"/>
        <v>66.2472647702407</v>
      </c>
      <c r="M5" s="12">
        <v>3656</v>
      </c>
      <c r="N5" s="11">
        <v>47.3194748358862</v>
      </c>
      <c r="O5" s="11">
        <v>17.9157549234136</v>
      </c>
      <c r="P5" s="11">
        <v>19.2833698030635</v>
      </c>
      <c r="Q5" s="11">
        <v>15.4814004376368</v>
      </c>
      <c r="R5" s="11">
        <f t="shared" si="2"/>
        <v>66.6028446389497</v>
      </c>
      <c r="S5" s="12">
        <v>3656</v>
      </c>
      <c r="T5" s="11">
        <v>42.1225382932166</v>
      </c>
      <c r="U5" s="11">
        <v>7.30306345733042</v>
      </c>
      <c r="V5" s="11">
        <v>37.582056892779</v>
      </c>
      <c r="W5" s="11">
        <v>12.992341356674</v>
      </c>
      <c r="X5" s="11">
        <f t="shared" si="3"/>
        <v>79.7045951859956</v>
      </c>
      <c r="Y5" s="12">
        <v>3656</v>
      </c>
      <c r="Z5" s="13">
        <f t="shared" si="4"/>
        <v>-0.180543044653198</v>
      </c>
      <c r="AA5" s="13">
        <f t="shared" si="5"/>
        <v>0.139818579918674</v>
      </c>
      <c r="AB5" s="13"/>
      <c r="AC5" s="13"/>
      <c r="AD5" s="13"/>
      <c r="AE5" s="13"/>
      <c r="AF5" s="13"/>
      <c r="AG5" s="13"/>
    </row>
    <row r="6" ht="15.75" spans="1:35">
      <c r="A6" s="10" t="s">
        <v>28</v>
      </c>
      <c r="B6" s="11">
        <v>42.1507922054271</v>
      </c>
      <c r="C6" s="11">
        <v>12.6388635949736</v>
      </c>
      <c r="D6" s="11">
        <v>29.0202148971044</v>
      </c>
      <c r="E6" s="11">
        <v>16.190129302495</v>
      </c>
      <c r="F6" s="11">
        <f t="shared" si="0"/>
        <v>71.1710071025315</v>
      </c>
      <c r="G6" s="12">
        <v>10982</v>
      </c>
      <c r="H6" s="11">
        <v>36.3288718929254</v>
      </c>
      <c r="I6" s="11">
        <v>12.6468178093417</v>
      </c>
      <c r="J6" s="11">
        <v>30.5381043430757</v>
      </c>
      <c r="K6" s="11">
        <v>20.4862059546572</v>
      </c>
      <c r="L6" s="11">
        <f t="shared" si="1"/>
        <v>66.8669762360011</v>
      </c>
      <c r="M6" s="12">
        <v>3661</v>
      </c>
      <c r="N6" s="11">
        <v>47.8284621688063</v>
      </c>
      <c r="O6" s="11">
        <v>17.4269325320951</v>
      </c>
      <c r="P6" s="11">
        <v>19.0111991259219</v>
      </c>
      <c r="Q6" s="11">
        <v>15.7334061731767</v>
      </c>
      <c r="R6" s="11">
        <f t="shared" si="2"/>
        <v>66.8396612947282</v>
      </c>
      <c r="S6" s="12">
        <v>3661</v>
      </c>
      <c r="T6" s="11">
        <v>42.2950819672131</v>
      </c>
      <c r="U6" s="11">
        <v>7.84153005464481</v>
      </c>
      <c r="V6" s="11">
        <v>37.5136612021858</v>
      </c>
      <c r="W6" s="11">
        <v>12.3497267759563</v>
      </c>
      <c r="X6" s="11">
        <f t="shared" si="3"/>
        <v>79.8087431693989</v>
      </c>
      <c r="Y6" s="12">
        <v>3660</v>
      </c>
      <c r="Z6" s="13">
        <f t="shared" si="4"/>
        <v>-0.184493346980552</v>
      </c>
      <c r="AA6" s="13">
        <f t="shared" si="5"/>
        <v>0.123183828174352</v>
      </c>
      <c r="AB6" s="13"/>
      <c r="AC6" s="13"/>
      <c r="AD6" s="13"/>
      <c r="AE6" s="13"/>
      <c r="AF6" s="13"/>
      <c r="AG6" s="13"/>
    </row>
    <row r="7" ht="15.75" spans="1:35">
      <c r="A7" s="10" t="s">
        <v>29</v>
      </c>
      <c r="B7" s="11">
        <v>41.2722970513287</v>
      </c>
      <c r="C7" s="11">
        <v>13.4055333090644</v>
      </c>
      <c r="D7" s="11">
        <v>29.322897706589</v>
      </c>
      <c r="E7" s="11">
        <v>15.9992719330178</v>
      </c>
      <c r="F7" s="11">
        <f t="shared" si="0"/>
        <v>70.5951947579177</v>
      </c>
      <c r="G7" s="12">
        <v>10988</v>
      </c>
      <c r="H7" s="11">
        <v>35.4274788309205</v>
      </c>
      <c r="I7" s="11">
        <v>12.8653373395247</v>
      </c>
      <c r="J7" s="11">
        <v>30.67467904944</v>
      </c>
      <c r="K7" s="11">
        <v>21.0325047801147</v>
      </c>
      <c r="L7" s="11">
        <f t="shared" si="1"/>
        <v>66.1021578803605</v>
      </c>
      <c r="M7" s="12">
        <v>3661</v>
      </c>
      <c r="N7" s="11">
        <v>47.2980349344978</v>
      </c>
      <c r="O7" s="11">
        <v>18.3406113537118</v>
      </c>
      <c r="P7" s="11">
        <v>19.3777292576419</v>
      </c>
      <c r="Q7" s="11">
        <v>14.9836244541485</v>
      </c>
      <c r="R7" s="11">
        <f t="shared" si="2"/>
        <v>66.6757641921397</v>
      </c>
      <c r="S7" s="12">
        <v>3664</v>
      </c>
      <c r="T7" s="11">
        <v>41.0865410865411</v>
      </c>
      <c r="U7" s="11">
        <v>9.00900900900901</v>
      </c>
      <c r="V7" s="11">
        <v>37.9197379197379</v>
      </c>
      <c r="W7" s="11">
        <v>11.984711984712</v>
      </c>
      <c r="X7" s="11">
        <f t="shared" si="3"/>
        <v>79.006279006279</v>
      </c>
      <c r="Y7" s="12">
        <v>3663</v>
      </c>
      <c r="Z7" s="13">
        <f t="shared" si="4"/>
        <v>-0.169266468995746</v>
      </c>
      <c r="AA7" s="13">
        <f t="shared" si="5"/>
        <v>0.0882079851439184</v>
      </c>
      <c r="AB7" s="13"/>
      <c r="AC7" s="13"/>
      <c r="AD7" s="13"/>
      <c r="AE7" s="13"/>
      <c r="AF7" s="13"/>
      <c r="AG7" s="13"/>
    </row>
    <row r="8" ht="15.75" spans="1:35">
      <c r="A8" s="14" t="s">
        <v>30</v>
      </c>
      <c r="B8" s="11">
        <v>37.5497647484618</v>
      </c>
      <c r="C8" s="11">
        <v>16.9471588852696</v>
      </c>
      <c r="D8" s="11">
        <v>34.1114730365545</v>
      </c>
      <c r="E8" s="11">
        <v>11.3916033297141</v>
      </c>
      <c r="F8" s="11">
        <f t="shared" si="0"/>
        <v>71.6612377850163</v>
      </c>
      <c r="G8" s="12">
        <v>11052</v>
      </c>
      <c r="H8" s="11">
        <v>30.42888165038</v>
      </c>
      <c r="I8" s="11">
        <v>15.8251900108578</v>
      </c>
      <c r="J8" s="11">
        <v>34.9891422366992</v>
      </c>
      <c r="K8" s="11">
        <v>18.756786102063</v>
      </c>
      <c r="L8" s="11">
        <f t="shared" si="1"/>
        <v>65.4180238870792</v>
      </c>
      <c r="M8" s="12">
        <v>3684</v>
      </c>
      <c r="N8" s="11">
        <v>44.842562432139</v>
      </c>
      <c r="O8" s="11">
        <v>23.5342019543974</v>
      </c>
      <c r="P8" s="11">
        <v>19.4353963083605</v>
      </c>
      <c r="Q8" s="11">
        <v>12.1878393051031</v>
      </c>
      <c r="R8" s="11">
        <f t="shared" si="2"/>
        <v>64.2779587404995</v>
      </c>
      <c r="S8" s="12">
        <v>3684</v>
      </c>
      <c r="T8" s="11">
        <v>37.3778501628665</v>
      </c>
      <c r="U8" s="11">
        <v>11.4820846905537</v>
      </c>
      <c r="V8" s="11">
        <v>47.9098805646037</v>
      </c>
      <c r="W8" s="11">
        <v>3.23018458197611</v>
      </c>
      <c r="X8" s="11">
        <f t="shared" si="3"/>
        <v>85.2877307274702</v>
      </c>
      <c r="Y8" s="12">
        <v>3684</v>
      </c>
      <c r="Z8" s="13">
        <f t="shared" si="4"/>
        <v>-0.0479797979797973</v>
      </c>
      <c r="AA8" s="13">
        <f t="shared" si="5"/>
        <v>-0.19604086845466</v>
      </c>
      <c r="AB8" s="13"/>
      <c r="AC8" s="13"/>
      <c r="AD8" s="13"/>
      <c r="AE8" s="13"/>
      <c r="AF8" s="13"/>
      <c r="AG8" s="13"/>
    </row>
    <row r="9" ht="15.75" spans="1:35">
      <c r="A9" s="14" t="s">
        <v>31</v>
      </c>
      <c r="B9" s="11">
        <v>41.1695589298626</v>
      </c>
      <c r="C9" s="11">
        <v>14.1720896601591</v>
      </c>
      <c r="D9" s="11">
        <v>33.3875632682574</v>
      </c>
      <c r="E9" s="11">
        <v>11.2707881417209</v>
      </c>
      <c r="F9" s="11">
        <f t="shared" si="0"/>
        <v>74.55712219812</v>
      </c>
      <c r="G9" s="12">
        <v>11064</v>
      </c>
      <c r="H9" s="11">
        <v>33.4869848156182</v>
      </c>
      <c r="I9" s="11">
        <v>12.8524945770065</v>
      </c>
      <c r="J9" s="11">
        <v>34.7613882863341</v>
      </c>
      <c r="K9" s="11">
        <v>18.8991323210412</v>
      </c>
      <c r="L9" s="11">
        <f t="shared" si="1"/>
        <v>68.2483731019523</v>
      </c>
      <c r="M9" s="12">
        <v>3688</v>
      </c>
      <c r="N9" s="11">
        <v>45.2819956616052</v>
      </c>
      <c r="O9" s="11">
        <v>22.1258134490239</v>
      </c>
      <c r="P9" s="11">
        <v>20.2548806941432</v>
      </c>
      <c r="Q9" s="11">
        <v>12.3373101952278</v>
      </c>
      <c r="R9" s="11">
        <f t="shared" si="2"/>
        <v>65.5368763557484</v>
      </c>
      <c r="S9" s="12">
        <v>3688</v>
      </c>
      <c r="T9" s="11">
        <v>44.7396963123644</v>
      </c>
      <c r="U9" s="11">
        <v>7.53796095444685</v>
      </c>
      <c r="V9" s="11">
        <v>45.146420824295</v>
      </c>
      <c r="W9" s="11">
        <v>2.57592190889371</v>
      </c>
      <c r="X9" s="11">
        <f t="shared" si="3"/>
        <v>89.8861171366594</v>
      </c>
      <c r="Y9" s="12">
        <v>3688</v>
      </c>
      <c r="Z9" s="13">
        <f t="shared" si="4"/>
        <v>-0.104376288034913</v>
      </c>
      <c r="AA9" s="13">
        <f t="shared" si="5"/>
        <v>-0.114031971580818</v>
      </c>
      <c r="AB9" s="13"/>
      <c r="AC9" s="13"/>
      <c r="AD9" s="13"/>
      <c r="AE9" s="13"/>
      <c r="AF9" s="13"/>
      <c r="AG9" s="13"/>
    </row>
    <row r="10" ht="15.75" spans="1:35">
      <c r="A10" s="10" t="s">
        <v>32</v>
      </c>
      <c r="B10" s="11">
        <v>39.3947630696747</v>
      </c>
      <c r="C10" s="11">
        <v>12.9201775844885</v>
      </c>
      <c r="D10" s="11">
        <v>35.6799855033071</v>
      </c>
      <c r="E10" s="11">
        <v>12.0050738425297</v>
      </c>
      <c r="F10" s="11">
        <f t="shared" si="0"/>
        <v>75.0747485729818</v>
      </c>
      <c r="G10" s="12">
        <v>11037</v>
      </c>
      <c r="H10" s="11">
        <v>31.6933949442783</v>
      </c>
      <c r="I10" s="11">
        <v>11.6879586844251</v>
      </c>
      <c r="J10" s="11">
        <v>38.5702636586029</v>
      </c>
      <c r="K10" s="11">
        <v>18.0483827126937</v>
      </c>
      <c r="L10" s="11">
        <f t="shared" si="1"/>
        <v>70.2636586028812</v>
      </c>
      <c r="M10" s="12">
        <v>3679</v>
      </c>
      <c r="N10" s="11">
        <v>47.2410981244903</v>
      </c>
      <c r="O10" s="11">
        <v>19.8151671649905</v>
      </c>
      <c r="P10" s="11">
        <v>20.2500679532482</v>
      </c>
      <c r="Q10" s="11">
        <v>12.693666757271</v>
      </c>
      <c r="R10" s="11">
        <f t="shared" si="2"/>
        <v>67.4911660777385</v>
      </c>
      <c r="S10" s="12">
        <v>3679</v>
      </c>
      <c r="T10" s="11">
        <v>39.2497961402555</v>
      </c>
      <c r="U10" s="11">
        <v>7.25740690405001</v>
      </c>
      <c r="V10" s="11">
        <v>48.2196248980701</v>
      </c>
      <c r="W10" s="11">
        <v>5.27317205762435</v>
      </c>
      <c r="X10" s="11">
        <f t="shared" si="3"/>
        <v>87.4694210383256</v>
      </c>
      <c r="Y10" s="12">
        <v>3679</v>
      </c>
      <c r="Z10" s="13">
        <f t="shared" si="4"/>
        <v>-0.0494810523775033</v>
      </c>
      <c r="AA10" s="13">
        <f t="shared" si="5"/>
        <v>-0.0367139222101027</v>
      </c>
      <c r="AB10" s="13"/>
      <c r="AC10" s="13"/>
      <c r="AD10" s="13"/>
      <c r="AE10" s="13"/>
      <c r="AF10" s="13"/>
      <c r="AG10" s="13"/>
    </row>
    <row r="11" ht="15.75" spans="1:35">
      <c r="A11" s="14" t="s">
        <v>33</v>
      </c>
      <c r="B11" s="11">
        <v>42.8415300546448</v>
      </c>
      <c r="C11" s="11">
        <v>11.7850637522769</v>
      </c>
      <c r="D11" s="11">
        <v>33.551912568306</v>
      </c>
      <c r="E11" s="11">
        <v>11.8214936247723</v>
      </c>
      <c r="F11" s="11">
        <f t="shared" si="0"/>
        <v>76.3934426229508</v>
      </c>
      <c r="G11" s="12">
        <v>10980</v>
      </c>
      <c r="H11" s="11">
        <v>35.9836065573771</v>
      </c>
      <c r="I11" s="11">
        <v>11.2568306010929</v>
      </c>
      <c r="J11" s="11">
        <v>35.1366120218579</v>
      </c>
      <c r="K11" s="11">
        <v>17.6229508196721</v>
      </c>
      <c r="L11" s="11">
        <f t="shared" si="1"/>
        <v>71.120218579235</v>
      </c>
      <c r="M11" s="12">
        <v>3660</v>
      </c>
      <c r="N11" s="11">
        <v>48.5792349726776</v>
      </c>
      <c r="O11" s="11">
        <v>18.3879781420765</v>
      </c>
      <c r="P11" s="11">
        <v>19.8087431693989</v>
      </c>
      <c r="Q11" s="11">
        <v>13.224043715847</v>
      </c>
      <c r="R11" s="11">
        <f t="shared" si="2"/>
        <v>68.3879781420765</v>
      </c>
      <c r="S11" s="12">
        <v>3660</v>
      </c>
      <c r="T11" s="11">
        <v>43.9617486338798</v>
      </c>
      <c r="U11" s="11">
        <v>5.7103825136612</v>
      </c>
      <c r="V11" s="11">
        <v>45.7103825136612</v>
      </c>
      <c r="W11" s="11">
        <v>4.61748633879781</v>
      </c>
      <c r="X11" s="11">
        <f t="shared" si="3"/>
        <v>89.672131147541</v>
      </c>
      <c r="Y11" s="12">
        <v>3660</v>
      </c>
      <c r="Z11" s="13">
        <f t="shared" si="4"/>
        <v>-0.121602288984263</v>
      </c>
      <c r="AA11" s="13">
        <f t="shared" si="5"/>
        <v>0.00154320987654127</v>
      </c>
      <c r="AB11" s="13"/>
      <c r="AC11" s="13"/>
      <c r="AD11" s="13"/>
      <c r="AE11" s="13"/>
      <c r="AF11" s="13"/>
      <c r="AG11" s="13"/>
    </row>
    <row r="12" ht="15.75" spans="1:35">
      <c r="A12" s="10" t="s">
        <v>34</v>
      </c>
      <c r="B12" s="11">
        <v>38.6623164763458</v>
      </c>
      <c r="C12" s="11">
        <v>15.2075403298894</v>
      </c>
      <c r="D12" s="11">
        <v>33.4602138843574</v>
      </c>
      <c r="E12" s="11">
        <v>12.6699293094073</v>
      </c>
      <c r="F12" s="11">
        <f t="shared" si="0"/>
        <v>72.1225303607032</v>
      </c>
      <c r="G12" s="12">
        <v>11034</v>
      </c>
      <c r="H12" s="11">
        <v>32.626427406199</v>
      </c>
      <c r="I12" s="11">
        <v>13.8662316476346</v>
      </c>
      <c r="J12" s="11">
        <v>34.1489940184883</v>
      </c>
      <c r="K12" s="11">
        <v>19.3583469276781</v>
      </c>
      <c r="L12" s="11">
        <f t="shared" si="1"/>
        <v>66.7754214246873</v>
      </c>
      <c r="M12" s="12">
        <v>3678</v>
      </c>
      <c r="N12" s="11">
        <v>45.1876019575856</v>
      </c>
      <c r="O12" s="11">
        <v>21.4246873300707</v>
      </c>
      <c r="P12" s="11">
        <v>20.4458945078847</v>
      </c>
      <c r="Q12" s="11">
        <v>12.9418162044589</v>
      </c>
      <c r="R12" s="11">
        <f t="shared" si="2"/>
        <v>65.6334964654703</v>
      </c>
      <c r="S12" s="12">
        <v>3678</v>
      </c>
      <c r="T12" s="11">
        <v>38.1729200652529</v>
      </c>
      <c r="U12" s="11">
        <v>10.331702011963</v>
      </c>
      <c r="V12" s="11">
        <v>45.7857531266993</v>
      </c>
      <c r="W12" s="11">
        <v>5.70962479608483</v>
      </c>
      <c r="X12" s="11">
        <f t="shared" si="3"/>
        <v>83.9586731919522</v>
      </c>
      <c r="Y12" s="12">
        <v>3678</v>
      </c>
      <c r="Z12" s="13">
        <f t="shared" si="4"/>
        <v>-0.0721286755466198</v>
      </c>
      <c r="AA12" s="13">
        <f t="shared" si="5"/>
        <v>-0.0910273081924561</v>
      </c>
      <c r="AB12" s="13"/>
      <c r="AC12" s="13"/>
      <c r="AD12" s="13"/>
      <c r="AE12" s="13"/>
      <c r="AF12" s="13"/>
      <c r="AG12" s="13"/>
    </row>
    <row r="13" s="2" customFormat="1" ht="15.75" spans="1:35">
      <c r="A13" s="10" t="s">
        <v>35</v>
      </c>
      <c r="B13" s="11">
        <v>36.6312346688471</v>
      </c>
      <c r="C13" s="11">
        <v>18.824384482602</v>
      </c>
      <c r="D13" s="11">
        <v>32.0886708458254</v>
      </c>
      <c r="E13" s="11">
        <v>12.4557100027255</v>
      </c>
      <c r="F13" s="11">
        <f t="shared" si="0"/>
        <v>68.7199055146725</v>
      </c>
      <c r="G13" s="12">
        <v>11007</v>
      </c>
      <c r="H13" s="11">
        <v>29.4358135731807</v>
      </c>
      <c r="I13" s="11">
        <v>17.3889343145271</v>
      </c>
      <c r="J13" s="11">
        <v>33.4423548650859</v>
      </c>
      <c r="K13" s="11">
        <v>19.7328972472063</v>
      </c>
      <c r="L13" s="11">
        <f t="shared" si="1"/>
        <v>62.8781684382666</v>
      </c>
      <c r="M13" s="12">
        <v>3669</v>
      </c>
      <c r="N13" s="11">
        <v>44.6170618697193</v>
      </c>
      <c r="O13" s="11">
        <v>24.3390569637503</v>
      </c>
      <c r="P13" s="11">
        <v>18.7244480784955</v>
      </c>
      <c r="Q13" s="11">
        <v>12.3194330880349</v>
      </c>
      <c r="R13" s="11">
        <f t="shared" si="2"/>
        <v>63.3415099482148</v>
      </c>
      <c r="S13" s="12">
        <v>3669</v>
      </c>
      <c r="T13" s="11">
        <v>35.8408285636413</v>
      </c>
      <c r="U13" s="11">
        <v>14.7451621695285</v>
      </c>
      <c r="V13" s="11">
        <v>44.0992095938948</v>
      </c>
      <c r="W13" s="11">
        <v>5.31479967293541</v>
      </c>
      <c r="X13" s="11">
        <f t="shared" si="3"/>
        <v>79.9400381575361</v>
      </c>
      <c r="Y13" s="12">
        <v>3669</v>
      </c>
      <c r="Z13" s="13">
        <f t="shared" si="4"/>
        <v>-0.0661025912215757</v>
      </c>
      <c r="AA13" s="13">
        <f t="shared" si="5"/>
        <v>-0.203601510310777</v>
      </c>
      <c r="AB13" s="13"/>
      <c r="AC13" s="13"/>
      <c r="AD13" s="13"/>
      <c r="AE13" s="13"/>
      <c r="AF13" s="13"/>
      <c r="AG13" s="13"/>
    </row>
    <row r="14" ht="15.75" spans="1:35">
      <c r="A14" s="10" t="s">
        <v>36</v>
      </c>
      <c r="B14" s="11">
        <v>40.3508771929825</v>
      </c>
      <c r="C14" s="11">
        <v>13.4772829509672</v>
      </c>
      <c r="D14" s="11">
        <v>34.8897885739991</v>
      </c>
      <c r="E14" s="11">
        <v>11.2820512820513</v>
      </c>
      <c r="F14" s="11">
        <f t="shared" si="0"/>
        <v>75.2406657669816</v>
      </c>
      <c r="G14" s="12">
        <v>11115</v>
      </c>
      <c r="H14" s="11">
        <v>32.4156545209177</v>
      </c>
      <c r="I14" s="11">
        <v>12.7125506072874</v>
      </c>
      <c r="J14" s="11">
        <v>36.7881241565452</v>
      </c>
      <c r="K14" s="11">
        <v>18.0836707152497</v>
      </c>
      <c r="L14" s="11">
        <f t="shared" si="1"/>
        <v>69.2037786774629</v>
      </c>
      <c r="M14" s="12">
        <v>3705</v>
      </c>
      <c r="N14" s="11">
        <v>45.4251012145749</v>
      </c>
      <c r="O14" s="11">
        <v>21.7273954116059</v>
      </c>
      <c r="P14" s="11">
        <v>20.3778677462888</v>
      </c>
      <c r="Q14" s="11">
        <v>12.4696356275304</v>
      </c>
      <c r="R14" s="11">
        <f t="shared" si="2"/>
        <v>65.8029689608637</v>
      </c>
      <c r="S14" s="12">
        <v>3705</v>
      </c>
      <c r="T14" s="11">
        <v>43.2118758434548</v>
      </c>
      <c r="U14" s="11">
        <v>5.9919028340081</v>
      </c>
      <c r="V14" s="11">
        <v>47.5033738191633</v>
      </c>
      <c r="W14" s="11">
        <v>3.29284750337382</v>
      </c>
      <c r="X14" s="11">
        <f t="shared" si="3"/>
        <v>90.7152496626181</v>
      </c>
      <c r="Y14" s="12">
        <v>3705</v>
      </c>
      <c r="Z14" s="13">
        <f t="shared" si="4"/>
        <v>-0.0725816094702864</v>
      </c>
      <c r="AA14" s="13">
        <f t="shared" si="5"/>
        <v>-0.088662790697675</v>
      </c>
      <c r="AB14" s="13"/>
      <c r="AC14" s="13"/>
      <c r="AD14" s="13"/>
      <c r="AE14" s="13"/>
      <c r="AF14" s="13"/>
      <c r="AG14" s="13"/>
    </row>
    <row r="15" ht="15.75" spans="1:35">
      <c r="A15" s="10" t="s">
        <v>37</v>
      </c>
      <c r="B15" s="11">
        <v>40.6890894175554</v>
      </c>
      <c r="C15" s="11">
        <v>13.4718804119953</v>
      </c>
      <c r="D15" s="11">
        <v>33.8255400601586</v>
      </c>
      <c r="E15" s="11">
        <v>12.0134901102908</v>
      </c>
      <c r="F15" s="11">
        <f t="shared" si="0"/>
        <v>74.514629477714</v>
      </c>
      <c r="G15" s="12">
        <v>10971</v>
      </c>
      <c r="H15" s="11">
        <v>33.1145747880777</v>
      </c>
      <c r="I15" s="11">
        <v>12.2778233524747</v>
      </c>
      <c r="J15" s="11">
        <v>36.0404703308723</v>
      </c>
      <c r="K15" s="11">
        <v>18.5671315285753</v>
      </c>
      <c r="L15" s="11">
        <f t="shared" si="1"/>
        <v>69.15504511895</v>
      </c>
      <c r="M15" s="12">
        <v>3657</v>
      </c>
      <c r="N15" s="11">
        <v>45.638501503965</v>
      </c>
      <c r="O15" s="11">
        <v>21.5750615258409</v>
      </c>
      <c r="P15" s="11">
        <v>20.2351654361498</v>
      </c>
      <c r="Q15" s="11">
        <v>12.5512715340443</v>
      </c>
      <c r="R15" s="11">
        <f t="shared" si="2"/>
        <v>65.8736669401148</v>
      </c>
      <c r="S15" s="12">
        <v>3657</v>
      </c>
      <c r="T15" s="11">
        <v>43.3141919606235</v>
      </c>
      <c r="U15" s="11">
        <v>6.56275635767022</v>
      </c>
      <c r="V15" s="11">
        <v>45.2009844134537</v>
      </c>
      <c r="W15" s="11">
        <v>4.92206726825267</v>
      </c>
      <c r="X15" s="11">
        <f t="shared" si="3"/>
        <v>88.5151763740772</v>
      </c>
      <c r="Y15" s="12">
        <v>3657</v>
      </c>
      <c r="Z15" s="13">
        <f t="shared" si="4"/>
        <v>-0.0921100917431196</v>
      </c>
      <c r="AA15" s="13">
        <f t="shared" si="5"/>
        <v>-0.0572246065808299</v>
      </c>
      <c r="AB15" s="13"/>
      <c r="AC15" s="13"/>
      <c r="AD15" s="13"/>
      <c r="AE15" s="13"/>
      <c r="AF15" s="13"/>
      <c r="AG15" s="13"/>
    </row>
    <row r="16" ht="15.75" spans="1:35">
      <c r="A16" s="14" t="s">
        <v>38</v>
      </c>
      <c r="B16" s="11">
        <v>40.4264931779163</v>
      </c>
      <c r="C16" s="11">
        <v>13.7164543236649</v>
      </c>
      <c r="D16" s="11">
        <v>34.3724586608837</v>
      </c>
      <c r="E16" s="11">
        <v>11.484593837535</v>
      </c>
      <c r="F16" s="11">
        <f t="shared" si="0"/>
        <v>74.7989518388</v>
      </c>
      <c r="G16" s="12">
        <v>11067</v>
      </c>
      <c r="H16" s="11">
        <v>32.5833559230144</v>
      </c>
      <c r="I16" s="11">
        <v>12.7405801030089</v>
      </c>
      <c r="J16" s="11">
        <v>35.917592843589</v>
      </c>
      <c r="K16" s="11">
        <v>18.7584711303876</v>
      </c>
      <c r="L16" s="11">
        <f t="shared" si="1"/>
        <v>68.5009487666034</v>
      </c>
      <c r="M16" s="12">
        <v>3689</v>
      </c>
      <c r="N16" s="11">
        <v>46.3811330984007</v>
      </c>
      <c r="O16" s="11">
        <v>21.2252642992681</v>
      </c>
      <c r="P16" s="11">
        <v>19.7343453510436</v>
      </c>
      <c r="Q16" s="11">
        <v>12.6592572512876</v>
      </c>
      <c r="R16" s="11">
        <f t="shared" si="2"/>
        <v>66.1154784494443</v>
      </c>
      <c r="S16" s="12">
        <v>3689</v>
      </c>
      <c r="T16" s="11">
        <v>42.314990512334</v>
      </c>
      <c r="U16" s="11">
        <v>7.18351856871781</v>
      </c>
      <c r="V16" s="11">
        <v>47.4654377880184</v>
      </c>
      <c r="W16" s="11">
        <v>3.03605313092979</v>
      </c>
      <c r="X16" s="11">
        <f t="shared" si="3"/>
        <v>89.7804283003524</v>
      </c>
      <c r="Y16" s="12">
        <v>3689</v>
      </c>
      <c r="Z16" s="13">
        <f t="shared" si="4"/>
        <v>-0.0809374244986709</v>
      </c>
      <c r="AA16" s="13">
        <f t="shared" si="5"/>
        <v>-0.0885622086769439</v>
      </c>
      <c r="AB16" s="13"/>
      <c r="AC16" s="13"/>
      <c r="AD16" s="13"/>
      <c r="AE16" s="13"/>
      <c r="AF16" s="13"/>
      <c r="AG16" s="13"/>
    </row>
    <row r="17" ht="15.75" spans="1:33">
      <c r="A17" s="10" t="s">
        <v>39</v>
      </c>
      <c r="B17" s="11">
        <v>43.6366949075339</v>
      </c>
      <c r="C17" s="11">
        <v>11.7518447663296</v>
      </c>
      <c r="D17" s="11">
        <v>32.1581488567004</v>
      </c>
      <c r="E17" s="11">
        <v>12.4533114694361</v>
      </c>
      <c r="F17" s="11">
        <f t="shared" si="0"/>
        <v>75.7948437642343</v>
      </c>
      <c r="G17" s="12">
        <v>10977</v>
      </c>
      <c r="H17" s="11">
        <v>34.8182563541951</v>
      </c>
      <c r="I17" s="11">
        <v>11.997813610276</v>
      </c>
      <c r="J17" s="11">
        <v>35.7201421153321</v>
      </c>
      <c r="K17" s="11">
        <v>17.4637879201968</v>
      </c>
      <c r="L17" s="11">
        <f t="shared" si="1"/>
        <v>70.5383984695272</v>
      </c>
      <c r="M17" s="12">
        <v>3659</v>
      </c>
      <c r="N17" s="11">
        <v>49.2757584039355</v>
      </c>
      <c r="O17" s="11">
        <v>17.1904892047007</v>
      </c>
      <c r="P17" s="11">
        <v>20.3880841760044</v>
      </c>
      <c r="Q17" s="11">
        <v>13.1456682153594</v>
      </c>
      <c r="R17" s="11">
        <f t="shared" si="2"/>
        <v>69.6638425799399</v>
      </c>
      <c r="S17" s="12">
        <v>3659</v>
      </c>
      <c r="T17" s="11">
        <v>46.8160699644712</v>
      </c>
      <c r="U17" s="11">
        <v>6.06723148401202</v>
      </c>
      <c r="V17" s="11">
        <v>40.3662202787647</v>
      </c>
      <c r="W17" s="11">
        <v>6.75047827275212</v>
      </c>
      <c r="X17" s="11">
        <f t="shared" si="3"/>
        <v>87.1822902432359</v>
      </c>
      <c r="Y17" s="12">
        <v>3659</v>
      </c>
      <c r="Z17" s="13">
        <f t="shared" si="4"/>
        <v>-0.151442307692307</v>
      </c>
      <c r="AA17" s="13">
        <f t="shared" si="5"/>
        <v>0.028980052691005</v>
      </c>
      <c r="AB17" s="13"/>
      <c r="AC17" s="13"/>
      <c r="AD17" s="13"/>
      <c r="AE17" s="13"/>
      <c r="AF17" s="13"/>
      <c r="AG17" s="13"/>
    </row>
    <row r="18" ht="15.75" spans="1:33">
      <c r="A18" s="10" t="s">
        <v>40</v>
      </c>
      <c r="B18" s="11">
        <v>44.2831050228311</v>
      </c>
      <c r="C18" s="11">
        <v>10.9954337899543</v>
      </c>
      <c r="D18" s="11">
        <v>33.0502283105023</v>
      </c>
      <c r="E18" s="11">
        <v>11.6712328767123</v>
      </c>
      <c r="F18" s="11">
        <f t="shared" si="0"/>
        <v>77.3333333333334</v>
      </c>
      <c r="G18" s="12">
        <v>10950</v>
      </c>
      <c r="H18" s="11">
        <v>35.2876712328767</v>
      </c>
      <c r="I18" s="11">
        <v>11.1780821917808</v>
      </c>
      <c r="J18" s="11">
        <v>36.2739726027397</v>
      </c>
      <c r="K18" s="11">
        <v>17.2602739726027</v>
      </c>
      <c r="L18" s="11">
        <f t="shared" si="1"/>
        <v>71.5616438356164</v>
      </c>
      <c r="M18" s="12">
        <v>3650</v>
      </c>
      <c r="N18" s="11">
        <v>49.2328767123288</v>
      </c>
      <c r="O18" s="11">
        <v>17.2876712328767</v>
      </c>
      <c r="P18" s="11">
        <v>20.3835616438356</v>
      </c>
      <c r="Q18" s="11">
        <v>13.0958904109589</v>
      </c>
      <c r="R18" s="11">
        <f t="shared" si="2"/>
        <v>69.6164383561644</v>
      </c>
      <c r="S18" s="12">
        <v>3650</v>
      </c>
      <c r="T18" s="11">
        <v>48.3287671232877</v>
      </c>
      <c r="U18" s="11">
        <v>4.52054794520548</v>
      </c>
      <c r="V18" s="11">
        <v>42.4931506849315</v>
      </c>
      <c r="W18" s="11">
        <v>4.65753424657534</v>
      </c>
      <c r="X18" s="11">
        <f t="shared" si="3"/>
        <v>90.8219178082192</v>
      </c>
      <c r="Y18" s="12">
        <v>3650</v>
      </c>
      <c r="Z18" s="13">
        <f t="shared" si="4"/>
        <v>-0.1452527161077</v>
      </c>
      <c r="AA18" s="13">
        <f t="shared" si="5"/>
        <v>0.0298146655922648</v>
      </c>
      <c r="AB18" s="13"/>
      <c r="AC18" s="13"/>
      <c r="AD18" s="13"/>
      <c r="AE18" s="13"/>
      <c r="AF18" s="13"/>
      <c r="AG18" s="13"/>
    </row>
    <row r="19" ht="15.75" spans="1:33">
      <c r="A19" s="14" t="s">
        <v>41</v>
      </c>
      <c r="B19" s="11">
        <v>43.5104844540853</v>
      </c>
      <c r="C19" s="11">
        <v>11.7859725234996</v>
      </c>
      <c r="D19" s="11">
        <v>32.2306579898771</v>
      </c>
      <c r="E19" s="11">
        <v>12.472885032538</v>
      </c>
      <c r="F19" s="11">
        <f t="shared" si="0"/>
        <v>75.7411424439624</v>
      </c>
      <c r="G19" s="12">
        <v>11064</v>
      </c>
      <c r="H19" s="11">
        <v>36.117136659436</v>
      </c>
      <c r="I19" s="11">
        <v>11.0357917570499</v>
      </c>
      <c r="J19" s="11">
        <v>35.6832971800434</v>
      </c>
      <c r="K19" s="11">
        <v>17.1637744034707</v>
      </c>
      <c r="L19" s="11">
        <f t="shared" si="1"/>
        <v>71.8004338394794</v>
      </c>
      <c r="M19" s="12">
        <v>3688</v>
      </c>
      <c r="N19" s="11">
        <v>49.2407809110629</v>
      </c>
      <c r="O19" s="11">
        <v>17.353579175705</v>
      </c>
      <c r="P19" s="11">
        <v>20.2548806941432</v>
      </c>
      <c r="Q19" s="11">
        <v>13.1507592190889</v>
      </c>
      <c r="R19" s="11">
        <f t="shared" si="2"/>
        <v>69.4956616052061</v>
      </c>
      <c r="S19" s="12">
        <v>3688</v>
      </c>
      <c r="T19" s="11">
        <v>45.173535791757</v>
      </c>
      <c r="U19" s="11">
        <v>6.96854663774403</v>
      </c>
      <c r="V19" s="11">
        <v>40.7537960954447</v>
      </c>
      <c r="W19" s="11">
        <v>7.10412147505423</v>
      </c>
      <c r="X19" s="11">
        <f t="shared" si="3"/>
        <v>85.9273318872017</v>
      </c>
      <c r="Y19" s="12">
        <v>3688</v>
      </c>
      <c r="Z19" s="13">
        <f t="shared" si="4"/>
        <v>-0.148926014319808</v>
      </c>
      <c r="AA19" s="13">
        <f t="shared" si="5"/>
        <v>0.0283159463487364</v>
      </c>
      <c r="AB19" s="13"/>
      <c r="AC19" s="13"/>
      <c r="AD19" s="13"/>
      <c r="AE19" s="13"/>
      <c r="AF19" s="13"/>
      <c r="AG19" s="13"/>
    </row>
    <row r="20" ht="15.75" spans="1:33">
      <c r="A20" s="10" t="s">
        <v>42</v>
      </c>
      <c r="B20" s="11">
        <v>40.3203909856096</v>
      </c>
      <c r="C20" s="11">
        <v>15.4674631188343</v>
      </c>
      <c r="D20" s="11">
        <v>33.1975744411259</v>
      </c>
      <c r="E20" s="11">
        <v>11.0145714544303</v>
      </c>
      <c r="F20" s="11">
        <f t="shared" si="0"/>
        <v>73.5179654267355</v>
      </c>
      <c r="G20" s="12">
        <v>11049</v>
      </c>
      <c r="H20" s="11">
        <v>31.2788487645941</v>
      </c>
      <c r="I20" s="11">
        <v>14.7705674721694</v>
      </c>
      <c r="J20" s="11">
        <v>36.2476242193864</v>
      </c>
      <c r="K20" s="11">
        <v>17.7029595438501</v>
      </c>
      <c r="L20" s="11">
        <f t="shared" si="1"/>
        <v>67.5264729839805</v>
      </c>
      <c r="M20" s="12">
        <v>3683</v>
      </c>
      <c r="N20" s="11">
        <v>45.9136573445561</v>
      </c>
      <c r="O20" s="11">
        <v>21.9386369807222</v>
      </c>
      <c r="P20" s="11">
        <v>20.200923160467</v>
      </c>
      <c r="Q20" s="11">
        <v>11.9467825142547</v>
      </c>
      <c r="R20" s="11">
        <f t="shared" si="2"/>
        <v>66.1145805050231</v>
      </c>
      <c r="S20" s="12">
        <v>3683</v>
      </c>
      <c r="T20" s="11">
        <v>43.7686668476785</v>
      </c>
      <c r="U20" s="11">
        <v>9.69318490361119</v>
      </c>
      <c r="V20" s="11">
        <v>43.1441759435243</v>
      </c>
      <c r="W20" s="11">
        <v>3.39397230518599</v>
      </c>
      <c r="X20" s="11">
        <f t="shared" si="3"/>
        <v>86.9128427912028</v>
      </c>
      <c r="Y20" s="12">
        <v>3683</v>
      </c>
      <c r="Z20" s="13">
        <f t="shared" si="4"/>
        <v>-0.0968853871722274</v>
      </c>
      <c r="AA20" s="13">
        <f t="shared" si="5"/>
        <v>-0.168147641831851</v>
      </c>
      <c r="AB20" s="13"/>
      <c r="AC20" s="13"/>
      <c r="AD20" s="13"/>
      <c r="AE20" s="13"/>
      <c r="AF20" s="13"/>
      <c r="AG20" s="13"/>
    </row>
    <row r="21" ht="15.75" spans="1:33">
      <c r="A21" s="10" t="s">
        <v>43</v>
      </c>
      <c r="B21" s="11">
        <v>40.3403947130183</v>
      </c>
      <c r="C21" s="11">
        <v>15.7523085279739</v>
      </c>
      <c r="D21" s="11">
        <v>32.6815136701068</v>
      </c>
      <c r="E21" s="11">
        <v>11.225783088901</v>
      </c>
      <c r="F21" s="11">
        <f t="shared" si="0"/>
        <v>73.0219083831251</v>
      </c>
      <c r="G21" s="12">
        <v>11046</v>
      </c>
      <c r="H21" s="11">
        <v>31.8033677349267</v>
      </c>
      <c r="I21" s="11">
        <v>14.8560564910375</v>
      </c>
      <c r="J21" s="11">
        <v>35.4698533405758</v>
      </c>
      <c r="K21" s="11">
        <v>17.8707224334601</v>
      </c>
      <c r="L21" s="11">
        <f t="shared" si="1"/>
        <v>67.2732210755025</v>
      </c>
      <c r="M21" s="12">
        <v>3682</v>
      </c>
      <c r="N21" s="11">
        <v>45.6816947311244</v>
      </c>
      <c r="O21" s="11">
        <v>22.2433460076046</v>
      </c>
      <c r="P21" s="11">
        <v>20.0706137968495</v>
      </c>
      <c r="Q21" s="11">
        <v>12.0043454644215</v>
      </c>
      <c r="R21" s="11">
        <f t="shared" si="2"/>
        <v>65.7523085279739</v>
      </c>
      <c r="S21" s="12">
        <v>3682</v>
      </c>
      <c r="T21" s="11">
        <v>43.5361216730038</v>
      </c>
      <c r="U21" s="11">
        <v>10.1575230852797</v>
      </c>
      <c r="V21" s="11">
        <v>42.5040738728952</v>
      </c>
      <c r="W21" s="11">
        <v>3.80228136882129</v>
      </c>
      <c r="X21" s="11">
        <f t="shared" si="3"/>
        <v>86.040195545899</v>
      </c>
      <c r="Y21" s="12">
        <v>3682</v>
      </c>
      <c r="Z21" s="13">
        <f t="shared" si="4"/>
        <v>-0.104884701214977</v>
      </c>
      <c r="AA21" s="13">
        <f t="shared" si="5"/>
        <v>-0.167785234899326</v>
      </c>
      <c r="AB21" s="13"/>
      <c r="AC21" s="13"/>
      <c r="AD21" s="13"/>
      <c r="AE21" s="13"/>
      <c r="AF21" s="13"/>
      <c r="AG21" s="13"/>
    </row>
    <row r="22" ht="15.75" spans="1:33">
      <c r="A22" s="10" t="s">
        <v>44</v>
      </c>
      <c r="B22" s="11">
        <v>39.0576957858564</v>
      </c>
      <c r="C22" s="11">
        <v>15.5543497920058</v>
      </c>
      <c r="D22" s="11">
        <v>34.264785675529</v>
      </c>
      <c r="E22" s="11">
        <v>11.1231687466088</v>
      </c>
      <c r="F22" s="11">
        <f t="shared" si="0"/>
        <v>73.3224814613854</v>
      </c>
      <c r="G22" s="12">
        <v>11058</v>
      </c>
      <c r="H22" s="11">
        <v>31.7959848073793</v>
      </c>
      <c r="I22" s="11">
        <v>14.0803038524145</v>
      </c>
      <c r="J22" s="11">
        <v>35.6212696690179</v>
      </c>
      <c r="K22" s="11">
        <v>18.5024416711883</v>
      </c>
      <c r="L22" s="11">
        <f t="shared" si="1"/>
        <v>67.4172544763972</v>
      </c>
      <c r="M22" s="12">
        <v>3686</v>
      </c>
      <c r="N22" s="11">
        <v>45.3879544221378</v>
      </c>
      <c r="O22" s="11">
        <v>21.8122626153011</v>
      </c>
      <c r="P22" s="11">
        <v>20.482908301682</v>
      </c>
      <c r="Q22" s="11">
        <v>12.316874660879</v>
      </c>
      <c r="R22" s="11">
        <f t="shared" si="2"/>
        <v>65.8708627238198</v>
      </c>
      <c r="S22" s="12">
        <v>3686</v>
      </c>
      <c r="T22" s="11">
        <v>39.9891481280521</v>
      </c>
      <c r="U22" s="11">
        <v>10.7704829083017</v>
      </c>
      <c r="V22" s="11">
        <v>46.6901790558871</v>
      </c>
      <c r="W22" s="11">
        <v>2.55018990775909</v>
      </c>
      <c r="X22" s="11">
        <f t="shared" si="3"/>
        <v>86.6793271839392</v>
      </c>
      <c r="Y22" s="12">
        <v>3686</v>
      </c>
      <c r="Z22" s="13">
        <f t="shared" si="4"/>
        <v>-0.0653675382338437</v>
      </c>
      <c r="AA22" s="13">
        <f t="shared" si="5"/>
        <v>-0.166101694915254</v>
      </c>
      <c r="AB22" s="13"/>
      <c r="AC22" s="13"/>
      <c r="AD22" s="13"/>
      <c r="AE22" s="13"/>
      <c r="AF22" s="13"/>
      <c r="AG22" s="13"/>
    </row>
    <row r="23" ht="15.75" spans="1:33">
      <c r="A23" s="10" t="s">
        <v>45</v>
      </c>
      <c r="B23" s="11">
        <v>43.8973521944142</v>
      </c>
      <c r="C23" s="11">
        <v>11.2350380848749</v>
      </c>
      <c r="D23" s="11">
        <v>31.7192600652884</v>
      </c>
      <c r="E23" s="11">
        <v>13.1483496554226</v>
      </c>
      <c r="F23" s="11">
        <f t="shared" si="0"/>
        <v>75.6166122597026</v>
      </c>
      <c r="G23" s="12">
        <v>11028</v>
      </c>
      <c r="H23" s="11">
        <v>36.9151251360174</v>
      </c>
      <c r="I23" s="11">
        <v>10.9357997823721</v>
      </c>
      <c r="J23" s="11">
        <v>34.031556039173</v>
      </c>
      <c r="K23" s="11">
        <v>18.1175190424374</v>
      </c>
      <c r="L23" s="11">
        <f t="shared" si="1"/>
        <v>70.9466811751904</v>
      </c>
      <c r="M23" s="12">
        <v>3676</v>
      </c>
      <c r="N23" s="11">
        <v>49.7551686615887</v>
      </c>
      <c r="O23" s="11">
        <v>17.4374319912949</v>
      </c>
      <c r="P23" s="11">
        <v>19.069640914037</v>
      </c>
      <c r="Q23" s="11">
        <v>13.7377584330794</v>
      </c>
      <c r="R23" s="11">
        <f t="shared" si="2"/>
        <v>68.8248095756257</v>
      </c>
      <c r="S23" s="12">
        <v>3676</v>
      </c>
      <c r="T23" s="11">
        <v>45.0217627856366</v>
      </c>
      <c r="U23" s="11">
        <v>5.33188248095756</v>
      </c>
      <c r="V23" s="11">
        <v>42.0565832426551</v>
      </c>
      <c r="W23" s="11">
        <v>7.58977149075082</v>
      </c>
      <c r="X23" s="11">
        <f t="shared" si="3"/>
        <v>87.0783460282917</v>
      </c>
      <c r="Y23" s="12">
        <v>3676</v>
      </c>
      <c r="Z23" s="13">
        <f t="shared" si="4"/>
        <v>-0.161050485669744</v>
      </c>
      <c r="AA23" s="13">
        <f t="shared" si="5"/>
        <v>0.0784678319077723</v>
      </c>
      <c r="AB23" s="13"/>
      <c r="AC23" s="13"/>
      <c r="AD23" s="13"/>
      <c r="AE23" s="13"/>
      <c r="AF23" s="13"/>
      <c r="AG23" s="13"/>
    </row>
    <row r="24" ht="15.75" spans="1:33">
      <c r="A24" s="14" t="s">
        <v>46</v>
      </c>
      <c r="B24" s="11">
        <v>40.8921595348415</v>
      </c>
      <c r="C24" s="11">
        <v>14.3090760425184</v>
      </c>
      <c r="D24" s="11">
        <v>29.7628781684383</v>
      </c>
      <c r="E24" s="11">
        <v>15.0358862542019</v>
      </c>
      <c r="F24" s="11">
        <f t="shared" si="0"/>
        <v>70.6550377032798</v>
      </c>
      <c r="G24" s="12">
        <v>11007</v>
      </c>
      <c r="H24" s="11">
        <v>34.4508040337967</v>
      </c>
      <c r="I24" s="11">
        <v>13.8457345325702</v>
      </c>
      <c r="J24" s="11">
        <v>30.7713273371491</v>
      </c>
      <c r="K24" s="11">
        <v>20.9321340964841</v>
      </c>
      <c r="L24" s="11">
        <f t="shared" si="1"/>
        <v>65.2221313709458</v>
      </c>
      <c r="M24" s="12">
        <v>3669</v>
      </c>
      <c r="N24" s="11">
        <v>48.3783047151813</v>
      </c>
      <c r="O24" s="11">
        <v>17.8522758244753</v>
      </c>
      <c r="P24" s="11">
        <v>18.6699373126192</v>
      </c>
      <c r="Q24" s="11">
        <v>15.0994821477242</v>
      </c>
      <c r="R24" s="11">
        <f t="shared" si="2"/>
        <v>67.0482420278005</v>
      </c>
      <c r="S24" s="12">
        <v>3669</v>
      </c>
      <c r="T24" s="11">
        <v>39.8473698555465</v>
      </c>
      <c r="U24" s="11">
        <v>11.2292177705097</v>
      </c>
      <c r="V24" s="11">
        <v>39.8473698555465</v>
      </c>
      <c r="W24" s="11">
        <v>9.07604251839738</v>
      </c>
      <c r="X24" s="11">
        <f t="shared" si="3"/>
        <v>79.694739711093</v>
      </c>
      <c r="Y24" s="12">
        <v>3669</v>
      </c>
      <c r="Z24" s="13">
        <f t="shared" si="4"/>
        <v>-0.157515751575157</v>
      </c>
      <c r="AA24" s="13">
        <f t="shared" si="5"/>
        <v>0.024767801857586</v>
      </c>
      <c r="AB24" s="13"/>
      <c r="AC24" s="13"/>
      <c r="AD24" s="13"/>
      <c r="AE24" s="13"/>
      <c r="AF24" s="13"/>
      <c r="AG24" s="13"/>
    </row>
    <row r="25" ht="15.75" spans="1:33">
      <c r="A25" s="10" t="s">
        <v>47</v>
      </c>
      <c r="B25" s="11">
        <v>40.8690119080084</v>
      </c>
      <c r="C25" s="11">
        <v>14.3077902008908</v>
      </c>
      <c r="D25" s="11">
        <v>29.7972911553495</v>
      </c>
      <c r="E25" s="11">
        <v>15.0259067357513</v>
      </c>
      <c r="F25" s="11">
        <f t="shared" si="0"/>
        <v>70.6663030633579</v>
      </c>
      <c r="G25" s="12">
        <v>11001</v>
      </c>
      <c r="H25" s="11">
        <v>34.3059721843469</v>
      </c>
      <c r="I25" s="11">
        <v>13.9623670575402</v>
      </c>
      <c r="J25" s="11">
        <v>30.8426506681211</v>
      </c>
      <c r="K25" s="11">
        <v>20.8890100899918</v>
      </c>
      <c r="L25" s="11">
        <f t="shared" si="1"/>
        <v>65.148622852468</v>
      </c>
      <c r="M25" s="12">
        <v>3667</v>
      </c>
      <c r="N25" s="11">
        <v>48.5137714753204</v>
      </c>
      <c r="O25" s="11">
        <v>17.7529315516771</v>
      </c>
      <c r="P25" s="11">
        <v>18.5983092446141</v>
      </c>
      <c r="Q25" s="11">
        <v>15.1349877283883</v>
      </c>
      <c r="R25" s="11">
        <f t="shared" si="2"/>
        <v>67.1120807199345</v>
      </c>
      <c r="S25" s="12">
        <v>3667</v>
      </c>
      <c r="T25" s="11">
        <v>39.7872920643578</v>
      </c>
      <c r="U25" s="11">
        <v>11.2080719934551</v>
      </c>
      <c r="V25" s="11">
        <v>39.9509135533133</v>
      </c>
      <c r="W25" s="11">
        <v>9.05372238887374</v>
      </c>
      <c r="X25" s="11">
        <f t="shared" si="3"/>
        <v>79.7382056176711</v>
      </c>
      <c r="Y25" s="12">
        <v>3667</v>
      </c>
      <c r="Z25" s="13">
        <f t="shared" si="4"/>
        <v>-0.156676099819913</v>
      </c>
      <c r="AA25" s="13">
        <f t="shared" si="5"/>
        <v>0.0244809420514421</v>
      </c>
      <c r="AB25" s="13"/>
      <c r="AC25" s="13"/>
      <c r="AD25" s="13"/>
      <c r="AE25" s="13"/>
      <c r="AF25" s="13"/>
      <c r="AG25" s="13"/>
    </row>
    <row r="26" ht="15.75" spans="1:33">
      <c r="A26" s="10" t="s">
        <v>48</v>
      </c>
      <c r="B26" s="11">
        <v>44.5352214960058</v>
      </c>
      <c r="C26" s="11">
        <v>10.8478576615832</v>
      </c>
      <c r="D26" s="11">
        <v>32.0352214960058</v>
      </c>
      <c r="E26" s="11">
        <v>12.5816993464052</v>
      </c>
      <c r="F26" s="11">
        <f t="shared" si="0"/>
        <v>76.5704429920116</v>
      </c>
      <c r="G26" s="12">
        <v>11016</v>
      </c>
      <c r="H26" s="11">
        <v>37.6633986928105</v>
      </c>
      <c r="I26" s="11">
        <v>10.6209150326797</v>
      </c>
      <c r="J26" s="11">
        <v>34.041394335512</v>
      </c>
      <c r="K26" s="11">
        <v>17.6742919389978</v>
      </c>
      <c r="L26" s="11">
        <f t="shared" si="1"/>
        <v>71.7047930283225</v>
      </c>
      <c r="M26" s="12">
        <v>3672</v>
      </c>
      <c r="N26" s="11">
        <v>49.5098039215686</v>
      </c>
      <c r="O26" s="11">
        <v>17.5381263616558</v>
      </c>
      <c r="P26" s="11">
        <v>19.1721132897604</v>
      </c>
      <c r="Q26" s="11">
        <v>13.7799564270153</v>
      </c>
      <c r="R26" s="11">
        <f t="shared" si="2"/>
        <v>68.681917211329</v>
      </c>
      <c r="S26" s="12">
        <v>3672</v>
      </c>
      <c r="T26" s="11">
        <v>46.4324618736383</v>
      </c>
      <c r="U26" s="11">
        <v>4.38453159041394</v>
      </c>
      <c r="V26" s="11">
        <v>42.8921568627451</v>
      </c>
      <c r="W26" s="11">
        <v>6.29084967320261</v>
      </c>
      <c r="X26" s="11">
        <f t="shared" si="3"/>
        <v>89.3246187363834</v>
      </c>
      <c r="Y26" s="12">
        <v>3672</v>
      </c>
      <c r="Z26" s="13">
        <f t="shared" si="4"/>
        <v>-0.163248369887374</v>
      </c>
      <c r="AA26" s="13">
        <f t="shared" si="5"/>
        <v>0.0740023246803531</v>
      </c>
      <c r="AB26" s="13"/>
      <c r="AC26" s="13"/>
      <c r="AD26" s="13"/>
      <c r="AE26" s="13"/>
      <c r="AF26" s="13"/>
      <c r="AG26" s="13"/>
    </row>
    <row r="27" s="2" customFormat="1" ht="15.75" spans="1:33">
      <c r="A27" s="14" t="s">
        <v>49</v>
      </c>
      <c r="B27" s="11">
        <v>37.0622391580475</v>
      </c>
      <c r="C27" s="11">
        <v>15.4781346398113</v>
      </c>
      <c r="D27" s="11">
        <v>35.7829794955543</v>
      </c>
      <c r="E27" s="11">
        <v>11.6766467065868</v>
      </c>
      <c r="F27" s="11">
        <f t="shared" si="0"/>
        <v>72.8452186536018</v>
      </c>
      <c r="G27" s="12">
        <v>11022</v>
      </c>
      <c r="H27" s="11">
        <v>30.1034295046271</v>
      </c>
      <c r="I27" s="11">
        <v>14.1535111594992</v>
      </c>
      <c r="J27" s="11">
        <v>36.3908546543277</v>
      </c>
      <c r="K27" s="11">
        <v>19.352204681546</v>
      </c>
      <c r="L27" s="11">
        <f t="shared" si="1"/>
        <v>66.4942841589548</v>
      </c>
      <c r="M27" s="12">
        <v>3674</v>
      </c>
      <c r="N27" s="11">
        <v>45.3728905824714</v>
      </c>
      <c r="O27" s="11">
        <v>22.4550898203593</v>
      </c>
      <c r="P27" s="11">
        <v>20.059880239521</v>
      </c>
      <c r="Q27" s="11">
        <v>12.1121393576483</v>
      </c>
      <c r="R27" s="11">
        <f t="shared" si="2"/>
        <v>65.4327708219924</v>
      </c>
      <c r="S27" s="12">
        <v>3674</v>
      </c>
      <c r="T27" s="11">
        <v>35.7103973870441</v>
      </c>
      <c r="U27" s="11">
        <v>9.82580293957539</v>
      </c>
      <c r="V27" s="11">
        <v>50.8982035928144</v>
      </c>
      <c r="W27" s="11">
        <v>3.56559608056614</v>
      </c>
      <c r="X27" s="11">
        <f t="shared" si="3"/>
        <v>86.6086009798585</v>
      </c>
      <c r="Y27" s="12">
        <v>3674</v>
      </c>
      <c r="Z27" s="13">
        <f t="shared" si="4"/>
        <v>-0.0175613401419853</v>
      </c>
      <c r="AA27" s="13">
        <f t="shared" si="5"/>
        <v>-0.139993317741398</v>
      </c>
      <c r="AB27" s="13"/>
      <c r="AC27" s="13"/>
      <c r="AD27" s="13"/>
      <c r="AE27" s="13"/>
      <c r="AF27" s="13"/>
      <c r="AG27" s="13"/>
    </row>
    <row r="28" ht="15.75" spans="1:33">
      <c r="A28" s="10" t="s">
        <v>50</v>
      </c>
      <c r="B28" s="11">
        <v>40.9301060647267</v>
      </c>
      <c r="C28" s="11">
        <v>13.3895385731121</v>
      </c>
      <c r="D28" s="11">
        <v>34.3939806001269</v>
      </c>
      <c r="E28" s="11">
        <v>11.2863747620343</v>
      </c>
      <c r="F28" s="11">
        <f t="shared" si="0"/>
        <v>75.3240866648536</v>
      </c>
      <c r="G28" s="12">
        <v>11031</v>
      </c>
      <c r="H28" s="11">
        <v>32.5809083491977</v>
      </c>
      <c r="I28" s="11">
        <v>11.5039434321458</v>
      </c>
      <c r="J28" s="11">
        <v>38.6456350285559</v>
      </c>
      <c r="K28" s="11">
        <v>17.2695131901006</v>
      </c>
      <c r="L28" s="11">
        <f t="shared" si="1"/>
        <v>71.2265433777536</v>
      </c>
      <c r="M28" s="12">
        <v>3677</v>
      </c>
      <c r="N28" s="11">
        <v>47.2124014141964</v>
      </c>
      <c r="O28" s="11">
        <v>19.9075333152026</v>
      </c>
      <c r="P28" s="11">
        <v>20.614631493065</v>
      </c>
      <c r="Q28" s="11">
        <v>12.265433777536</v>
      </c>
      <c r="R28" s="11">
        <f t="shared" si="2"/>
        <v>67.8270329072614</v>
      </c>
      <c r="S28" s="12">
        <v>3677</v>
      </c>
      <c r="T28" s="11">
        <v>42.997008430786</v>
      </c>
      <c r="U28" s="11">
        <v>8.75713897198803</v>
      </c>
      <c r="V28" s="11">
        <v>43.9216752787599</v>
      </c>
      <c r="W28" s="11">
        <v>4.32417731846614</v>
      </c>
      <c r="X28" s="11">
        <f t="shared" si="3"/>
        <v>86.9186837095459</v>
      </c>
      <c r="Y28" s="12">
        <v>3677</v>
      </c>
      <c r="Z28" s="13">
        <f t="shared" si="4"/>
        <v>-0.0867733782645329</v>
      </c>
      <c r="AA28" s="13">
        <f t="shared" si="5"/>
        <v>-0.0852314474650964</v>
      </c>
      <c r="AB28" s="13"/>
      <c r="AC28" s="13"/>
      <c r="AD28" s="13"/>
      <c r="AE28" s="13"/>
      <c r="AF28" s="13"/>
      <c r="AG28" s="13"/>
    </row>
    <row r="29" ht="15.75" spans="1:33">
      <c r="A29" s="10" t="s">
        <v>51</v>
      </c>
      <c r="B29" s="11">
        <v>38.5569436900235</v>
      </c>
      <c r="C29" s="11">
        <v>15.8066268332428</v>
      </c>
      <c r="D29" s="11">
        <v>33.2880680789426</v>
      </c>
      <c r="E29" s="11">
        <v>12.3483613977911</v>
      </c>
      <c r="F29" s="11">
        <f t="shared" si="0"/>
        <v>71.8450117689661</v>
      </c>
      <c r="G29" s="12">
        <v>11046</v>
      </c>
      <c r="H29" s="11">
        <v>32.4823465507876</v>
      </c>
      <c r="I29" s="11">
        <v>14.2857142857143</v>
      </c>
      <c r="J29" s="11">
        <v>33.2971211298208</v>
      </c>
      <c r="K29" s="11">
        <v>19.9348180336773</v>
      </c>
      <c r="L29" s="11">
        <f t="shared" si="1"/>
        <v>65.7794676806084</v>
      </c>
      <c r="M29" s="12">
        <v>3682</v>
      </c>
      <c r="N29" s="11">
        <v>45.3829440521456</v>
      </c>
      <c r="O29" s="11">
        <v>22.8136882129278</v>
      </c>
      <c r="P29" s="11">
        <v>20.0434546442151</v>
      </c>
      <c r="Q29" s="11">
        <v>11.7599130907116</v>
      </c>
      <c r="R29" s="11">
        <f t="shared" si="2"/>
        <v>65.4263986963607</v>
      </c>
      <c r="S29" s="12">
        <v>3682</v>
      </c>
      <c r="T29" s="11">
        <v>37.8055404671374</v>
      </c>
      <c r="U29" s="11">
        <v>10.3204780010864</v>
      </c>
      <c r="V29" s="11">
        <v>46.523628462792</v>
      </c>
      <c r="W29" s="11">
        <v>5.35035306898425</v>
      </c>
      <c r="X29" s="11">
        <f t="shared" si="3"/>
        <v>84.3291689299294</v>
      </c>
      <c r="Y29" s="12">
        <v>3682</v>
      </c>
      <c r="Z29" s="13">
        <f t="shared" si="4"/>
        <v>-0.0733366935483867</v>
      </c>
      <c r="AA29" s="13">
        <f t="shared" si="5"/>
        <v>-0.122829581993567</v>
      </c>
      <c r="AB29" s="13"/>
      <c r="AC29" s="13"/>
      <c r="AD29" s="13"/>
      <c r="AE29" s="13"/>
      <c r="AF29" s="13"/>
      <c r="AG29" s="13"/>
    </row>
    <row r="30" ht="15.75" spans="1:33">
      <c r="A30" s="10" t="s">
        <v>52</v>
      </c>
      <c r="B30" s="11">
        <v>40.9123757904246</v>
      </c>
      <c r="C30" s="11">
        <v>11.4092140921409</v>
      </c>
      <c r="D30" s="11">
        <v>37.2177055103884</v>
      </c>
      <c r="E30" s="11">
        <v>10.4607046070461</v>
      </c>
      <c r="F30" s="11">
        <f t="shared" si="0"/>
        <v>78.130081300813</v>
      </c>
      <c r="G30" s="12">
        <v>11070</v>
      </c>
      <c r="H30" s="11">
        <v>32.8455284552846</v>
      </c>
      <c r="I30" s="11">
        <v>10.4607046070461</v>
      </c>
      <c r="J30" s="11">
        <v>39.8915989159892</v>
      </c>
      <c r="K30" s="11">
        <v>16.8021680216802</v>
      </c>
      <c r="L30" s="11">
        <f t="shared" si="1"/>
        <v>72.7371273712738</v>
      </c>
      <c r="M30" s="12">
        <v>3690</v>
      </c>
      <c r="N30" s="11">
        <v>47.2357723577236</v>
      </c>
      <c r="O30" s="11">
        <v>19.810298102981</v>
      </c>
      <c r="P30" s="11">
        <v>20.7859078590786</v>
      </c>
      <c r="Q30" s="11">
        <v>12.1680216802168</v>
      </c>
      <c r="R30" s="11">
        <f t="shared" si="2"/>
        <v>68.0216802168022</v>
      </c>
      <c r="S30" s="12">
        <v>3690</v>
      </c>
      <c r="T30" s="11">
        <v>42.6558265582656</v>
      </c>
      <c r="U30" s="11">
        <v>3.95663956639566</v>
      </c>
      <c r="V30" s="11">
        <v>50.9756097560976</v>
      </c>
      <c r="W30" s="11">
        <v>2.41192411924119</v>
      </c>
      <c r="X30" s="11">
        <f t="shared" si="3"/>
        <v>93.6314363143632</v>
      </c>
      <c r="Y30" s="12">
        <v>3690</v>
      </c>
      <c r="Z30" s="13">
        <f t="shared" si="4"/>
        <v>-0.047288703896405</v>
      </c>
      <c r="AA30" s="13">
        <f t="shared" si="5"/>
        <v>-0.0433705080545206</v>
      </c>
      <c r="AB30" s="13"/>
      <c r="AC30" s="13"/>
      <c r="AD30" s="13"/>
      <c r="AE30" s="13"/>
      <c r="AF30" s="13"/>
      <c r="AG30" s="13"/>
    </row>
    <row r="31" ht="15.75" spans="1:33">
      <c r="A31" s="10" t="s">
        <v>53</v>
      </c>
      <c r="B31" s="11">
        <v>37.1767046482185</v>
      </c>
      <c r="C31" s="11">
        <v>19.2349430276723</v>
      </c>
      <c r="D31" s="11">
        <v>29.7883884970157</v>
      </c>
      <c r="E31" s="11">
        <v>13.7999638270935</v>
      </c>
      <c r="F31" s="11">
        <f t="shared" si="0"/>
        <v>66.9650931452342</v>
      </c>
      <c r="G31" s="12">
        <v>11058</v>
      </c>
      <c r="H31" s="11">
        <v>29.7883884970157</v>
      </c>
      <c r="I31" s="11">
        <v>17.5529028757461</v>
      </c>
      <c r="J31" s="11">
        <v>32.6641345632122</v>
      </c>
      <c r="K31" s="11">
        <v>19.994574064026</v>
      </c>
      <c r="L31" s="11">
        <f t="shared" si="1"/>
        <v>62.4525230602279</v>
      </c>
      <c r="M31" s="12">
        <v>3686</v>
      </c>
      <c r="N31" s="11">
        <v>44.7097124253934</v>
      </c>
      <c r="O31" s="11">
        <v>22.924579489962</v>
      </c>
      <c r="P31" s="11">
        <v>19.0992946283234</v>
      </c>
      <c r="Q31" s="11">
        <v>13.2664134563212</v>
      </c>
      <c r="R31" s="11">
        <f t="shared" si="2"/>
        <v>63.8090070537168</v>
      </c>
      <c r="S31" s="12">
        <v>3686</v>
      </c>
      <c r="T31" s="11">
        <v>37.0320130222463</v>
      </c>
      <c r="U31" s="11">
        <v>17.2273467173087</v>
      </c>
      <c r="V31" s="11">
        <v>37.6017362995117</v>
      </c>
      <c r="W31" s="11">
        <v>8.13890396093326</v>
      </c>
      <c r="X31" s="11">
        <f t="shared" si="3"/>
        <v>74.633749321758</v>
      </c>
      <c r="Y31" s="12">
        <v>3686</v>
      </c>
      <c r="Z31" s="13">
        <f t="shared" si="4"/>
        <v>-0.110330857528698</v>
      </c>
      <c r="AA31" s="13">
        <f t="shared" si="5"/>
        <v>-0.164522310429785</v>
      </c>
      <c r="AB31" s="13"/>
      <c r="AC31" s="13"/>
      <c r="AD31" s="13"/>
      <c r="AE31" s="13"/>
      <c r="AF31" s="13"/>
      <c r="AG31" s="13"/>
    </row>
    <row r="32" ht="15.75" spans="1:33">
      <c r="A32" s="10" t="s">
        <v>54</v>
      </c>
      <c r="B32" s="11">
        <v>39.3996926136877</v>
      </c>
      <c r="C32" s="11">
        <v>16.1829852635386</v>
      </c>
      <c r="D32" s="11">
        <v>32.1851550492722</v>
      </c>
      <c r="E32" s="11">
        <v>12.2321670735015</v>
      </c>
      <c r="F32" s="11">
        <f t="shared" si="0"/>
        <v>71.5848476629599</v>
      </c>
      <c r="G32" s="12">
        <v>11061</v>
      </c>
      <c r="H32" s="11">
        <v>31.5703824247356</v>
      </c>
      <c r="I32" s="11">
        <v>15.2969894222945</v>
      </c>
      <c r="J32" s="11">
        <v>34.1470029834554</v>
      </c>
      <c r="K32" s="11">
        <v>18.9856251695145</v>
      </c>
      <c r="L32" s="11">
        <f t="shared" si="1"/>
        <v>65.717385408191</v>
      </c>
      <c r="M32" s="12">
        <v>3687</v>
      </c>
      <c r="N32" s="11">
        <v>45.4570111201519</v>
      </c>
      <c r="O32" s="11">
        <v>22.2945484133442</v>
      </c>
      <c r="P32" s="11">
        <v>19.3924599945755</v>
      </c>
      <c r="Q32" s="11">
        <v>12.8559804719284</v>
      </c>
      <c r="R32" s="11">
        <f t="shared" si="2"/>
        <v>64.8494711147274</v>
      </c>
      <c r="S32" s="12">
        <v>3687</v>
      </c>
      <c r="T32" s="11">
        <v>41.1716842961758</v>
      </c>
      <c r="U32" s="11">
        <v>10.9574179549769</v>
      </c>
      <c r="V32" s="11">
        <v>43.0160021697857</v>
      </c>
      <c r="W32" s="11">
        <v>4.85489557906157</v>
      </c>
      <c r="X32" s="11">
        <f t="shared" si="3"/>
        <v>84.1876864659615</v>
      </c>
      <c r="Y32" s="12">
        <v>3687</v>
      </c>
      <c r="Z32" s="13">
        <f t="shared" si="4"/>
        <v>-0.100783026016671</v>
      </c>
      <c r="AA32" s="13">
        <f t="shared" si="5"/>
        <v>-0.139039134584793</v>
      </c>
      <c r="AB32" s="13"/>
      <c r="AC32" s="13"/>
      <c r="AD32" s="13"/>
      <c r="AE32" s="13"/>
      <c r="AF32" s="13"/>
      <c r="AG32" s="13"/>
    </row>
    <row r="33" ht="15.75" spans="1:33">
      <c r="A33" s="10" t="s">
        <v>55</v>
      </c>
      <c r="B33" s="11">
        <v>44.0229257641921</v>
      </c>
      <c r="C33" s="11">
        <v>10.6804949053857</v>
      </c>
      <c r="D33" s="11">
        <v>31.6411935953421</v>
      </c>
      <c r="E33" s="11">
        <v>13.6553857350801</v>
      </c>
      <c r="F33" s="11">
        <f t="shared" si="0"/>
        <v>75.6641193595342</v>
      </c>
      <c r="G33" s="12">
        <v>10992</v>
      </c>
      <c r="H33" s="11">
        <v>36.5447598253275</v>
      </c>
      <c r="I33" s="11">
        <v>10.6168122270742</v>
      </c>
      <c r="J33" s="11">
        <v>34.2794759825328</v>
      </c>
      <c r="K33" s="11">
        <v>18.5589519650655</v>
      </c>
      <c r="L33" s="11">
        <f t="shared" si="1"/>
        <v>70.8242358078603</v>
      </c>
      <c r="M33" s="12">
        <v>3664</v>
      </c>
      <c r="N33" s="11">
        <v>49.3176855895196</v>
      </c>
      <c r="O33" s="11">
        <v>17.0305676855895</v>
      </c>
      <c r="P33" s="11">
        <v>19.2139737991266</v>
      </c>
      <c r="Q33" s="11">
        <v>14.4377729257642</v>
      </c>
      <c r="R33" s="11">
        <f t="shared" si="2"/>
        <v>68.5316593886462</v>
      </c>
      <c r="S33" s="12">
        <v>3664</v>
      </c>
      <c r="T33" s="11">
        <v>46.2063318777293</v>
      </c>
      <c r="U33" s="11">
        <v>4.39410480349345</v>
      </c>
      <c r="V33" s="11">
        <v>41.4301310043668</v>
      </c>
      <c r="W33" s="11">
        <v>7.96943231441048</v>
      </c>
      <c r="X33" s="11">
        <f t="shared" si="3"/>
        <v>87.6364628820961</v>
      </c>
      <c r="Y33" s="12">
        <v>3664</v>
      </c>
      <c r="Z33" s="13">
        <f t="shared" si="4"/>
        <v>-0.16364073584225</v>
      </c>
      <c r="AA33" s="13">
        <f t="shared" si="5"/>
        <v>0.122242990654209</v>
      </c>
      <c r="AB33" s="13"/>
      <c r="AC33" s="13"/>
      <c r="AD33" s="13"/>
      <c r="AE33" s="13"/>
      <c r="AF33" s="13"/>
      <c r="AG33" s="13"/>
    </row>
    <row r="34" ht="15.75" spans="1:33">
      <c r="A34" s="14" t="s">
        <v>56</v>
      </c>
      <c r="B34" s="11">
        <v>44.0943396226415</v>
      </c>
      <c r="C34" s="11">
        <v>10.6320754716981</v>
      </c>
      <c r="D34" s="11">
        <v>31.0094339622642</v>
      </c>
      <c r="E34" s="11">
        <v>14.2641509433962</v>
      </c>
      <c r="F34" s="11">
        <f t="shared" si="0"/>
        <v>75.1037735849057</v>
      </c>
      <c r="G34" s="12">
        <v>10600</v>
      </c>
      <c r="H34" s="11">
        <v>37.0506651570903</v>
      </c>
      <c r="I34" s="11">
        <v>10.4726861024625</v>
      </c>
      <c r="J34" s="11">
        <v>33.3993772997453</v>
      </c>
      <c r="K34" s="11">
        <v>19.077271440702</v>
      </c>
      <c r="L34" s="11">
        <f t="shared" si="1"/>
        <v>70.4500424568356</v>
      </c>
      <c r="M34" s="12">
        <v>3533</v>
      </c>
      <c r="N34" s="11">
        <v>48.8253608831022</v>
      </c>
      <c r="O34" s="11">
        <v>16.8978205491084</v>
      </c>
      <c r="P34" s="11">
        <v>20.1245400509482</v>
      </c>
      <c r="Q34" s="11">
        <v>14.1522785168412</v>
      </c>
      <c r="R34" s="11">
        <f t="shared" si="2"/>
        <v>68.9499009340504</v>
      </c>
      <c r="S34" s="12">
        <v>3533</v>
      </c>
      <c r="T34" s="11">
        <v>46.4063384267119</v>
      </c>
      <c r="U34" s="11">
        <v>4.52744765138653</v>
      </c>
      <c r="V34" s="11">
        <v>39.5019807583475</v>
      </c>
      <c r="W34" s="11">
        <v>9.56423316355405</v>
      </c>
      <c r="X34" s="11">
        <f t="shared" si="3"/>
        <v>85.9083191850594</v>
      </c>
      <c r="Y34" s="12">
        <v>3534</v>
      </c>
      <c r="Z34" s="13">
        <f t="shared" si="4"/>
        <v>-0.174224343675417</v>
      </c>
      <c r="AA34" s="13">
        <f t="shared" si="5"/>
        <v>0.145888594164456</v>
      </c>
      <c r="AB34" s="13"/>
      <c r="AC34" s="13"/>
      <c r="AD34" s="13"/>
      <c r="AE34" s="13"/>
      <c r="AF34" s="13"/>
      <c r="AG34" s="13"/>
    </row>
    <row r="35" s="2" customFormat="1" ht="15.75" spans="1:33">
      <c r="A35" s="14" t="s">
        <v>57</v>
      </c>
      <c r="B35" s="11">
        <v>37.7469639296719</v>
      </c>
      <c r="C35" s="11">
        <v>17.4823273518216</v>
      </c>
      <c r="D35" s="11">
        <v>33.0342577487765</v>
      </c>
      <c r="E35" s="11">
        <v>11.7364509697299</v>
      </c>
      <c r="F35" s="11">
        <f t="shared" si="0"/>
        <v>70.7812216784484</v>
      </c>
      <c r="G35" s="12">
        <v>11034</v>
      </c>
      <c r="H35" s="11">
        <v>30.6688417618271</v>
      </c>
      <c r="I35" s="11">
        <v>16.2860250135943</v>
      </c>
      <c r="J35" s="11">
        <v>33.5780315388798</v>
      </c>
      <c r="K35" s="11">
        <v>19.4671016856988</v>
      </c>
      <c r="L35" s="11">
        <f t="shared" si="1"/>
        <v>64.2468733007069</v>
      </c>
      <c r="M35" s="12">
        <v>3678</v>
      </c>
      <c r="N35" s="11">
        <v>44.6166394779772</v>
      </c>
      <c r="O35" s="11">
        <v>24.2523110386079</v>
      </c>
      <c r="P35" s="11">
        <v>18.9777052746058</v>
      </c>
      <c r="Q35" s="11">
        <v>12.1533442088091</v>
      </c>
      <c r="R35" s="11">
        <f t="shared" si="2"/>
        <v>63.594344752583</v>
      </c>
      <c r="S35" s="12">
        <v>3678</v>
      </c>
      <c r="T35" s="11">
        <v>37.9554105492115</v>
      </c>
      <c r="U35" s="11">
        <v>11.9086460032626</v>
      </c>
      <c r="V35" s="11">
        <v>46.5470364328439</v>
      </c>
      <c r="W35" s="11">
        <v>3.58890701468189</v>
      </c>
      <c r="X35" s="11">
        <f t="shared" si="3"/>
        <v>84.5024469820554</v>
      </c>
      <c r="Y35" s="12">
        <v>3678</v>
      </c>
      <c r="Z35" s="13">
        <f t="shared" si="4"/>
        <v>-0.0665813060179256</v>
      </c>
      <c r="AA35" s="13">
        <f t="shared" si="5"/>
        <v>-0.196650124069479</v>
      </c>
      <c r="AB35" s="13"/>
      <c r="AC35" s="13"/>
      <c r="AD35" s="13"/>
      <c r="AE35" s="13"/>
      <c r="AF35" s="13"/>
      <c r="AG35" s="13"/>
    </row>
    <row r="36" ht="15.75" spans="1:33">
      <c r="A36" s="14" t="s">
        <v>58</v>
      </c>
      <c r="B36" s="11">
        <v>42.6274189152358</v>
      </c>
      <c r="C36" s="11">
        <v>12.4920505133097</v>
      </c>
      <c r="D36" s="11">
        <v>29.1541746161534</v>
      </c>
      <c r="E36" s="11">
        <v>15.7263559553012</v>
      </c>
      <c r="F36" s="11">
        <f t="shared" si="0"/>
        <v>71.7815935313892</v>
      </c>
      <c r="G36" s="12">
        <v>11007</v>
      </c>
      <c r="H36" s="11">
        <v>35.6227855001363</v>
      </c>
      <c r="I36" s="11">
        <v>12.346688470973</v>
      </c>
      <c r="J36" s="11">
        <v>31.5072226764786</v>
      </c>
      <c r="K36" s="11">
        <v>20.5233033524121</v>
      </c>
      <c r="L36" s="11">
        <f t="shared" si="1"/>
        <v>67.1300081766149</v>
      </c>
      <c r="M36" s="12">
        <v>3669</v>
      </c>
      <c r="N36" s="11">
        <v>48.6508585445626</v>
      </c>
      <c r="O36" s="11">
        <v>17.7432542927228</v>
      </c>
      <c r="P36" s="11">
        <v>18.833469610248</v>
      </c>
      <c r="Q36" s="11">
        <v>14.7724175524666</v>
      </c>
      <c r="R36" s="11">
        <f t="shared" si="2"/>
        <v>67.4843281548106</v>
      </c>
      <c r="S36" s="12">
        <v>3669</v>
      </c>
      <c r="T36" s="11">
        <v>43.6086127010084</v>
      </c>
      <c r="U36" s="11">
        <v>7.38620877623331</v>
      </c>
      <c r="V36" s="11">
        <v>37.1218315617334</v>
      </c>
      <c r="W36" s="11">
        <v>11.8833469610248</v>
      </c>
      <c r="X36" s="11">
        <f t="shared" si="3"/>
        <v>80.7304442627418</v>
      </c>
      <c r="Y36" s="12">
        <v>3669</v>
      </c>
      <c r="Z36" s="13">
        <f t="shared" si="4"/>
        <v>-0.187697759777243</v>
      </c>
      <c r="AA36" s="13">
        <f t="shared" si="5"/>
        <v>0.114616870573086</v>
      </c>
      <c r="AB36" s="13"/>
      <c r="AC36" s="13"/>
      <c r="AD36" s="13"/>
      <c r="AE36" s="13"/>
      <c r="AF36" s="13"/>
      <c r="AG36" s="13"/>
    </row>
    <row r="37" ht="15.75" spans="1:33">
      <c r="A37" s="10" t="s">
        <v>59</v>
      </c>
      <c r="B37" s="11">
        <v>42.4302600472813</v>
      </c>
      <c r="C37" s="11">
        <v>12.6241134751773</v>
      </c>
      <c r="D37" s="11">
        <v>29.2293144208038</v>
      </c>
      <c r="E37" s="11">
        <v>15.7163120567376</v>
      </c>
      <c r="F37" s="11">
        <f t="shared" si="0"/>
        <v>71.6595744680851</v>
      </c>
      <c r="G37" s="12">
        <v>10575</v>
      </c>
      <c r="H37" s="11">
        <v>35.5744680851064</v>
      </c>
      <c r="I37" s="11">
        <v>12.4822695035461</v>
      </c>
      <c r="J37" s="11">
        <v>31.5177304964539</v>
      </c>
      <c r="K37" s="11">
        <v>20.4255319148936</v>
      </c>
      <c r="L37" s="11">
        <f t="shared" si="1"/>
        <v>67.0921985815603</v>
      </c>
      <c r="M37" s="12">
        <v>3525</v>
      </c>
      <c r="N37" s="11">
        <v>48.4822695035461</v>
      </c>
      <c r="O37" s="11">
        <v>17.8723404255319</v>
      </c>
      <c r="P37" s="11">
        <v>18.8085106382979</v>
      </c>
      <c r="Q37" s="11">
        <v>14.8368794326241</v>
      </c>
      <c r="R37" s="11">
        <f t="shared" si="2"/>
        <v>67.290780141844</v>
      </c>
      <c r="S37" s="12">
        <v>3525</v>
      </c>
      <c r="T37" s="11">
        <v>43.2340425531915</v>
      </c>
      <c r="U37" s="11">
        <v>7.5177304964539</v>
      </c>
      <c r="V37" s="11">
        <v>37.3617021276596</v>
      </c>
      <c r="W37" s="11">
        <v>11.886524822695</v>
      </c>
      <c r="X37" s="11">
        <f t="shared" si="3"/>
        <v>80.5957446808511</v>
      </c>
      <c r="Y37" s="12">
        <v>3525</v>
      </c>
      <c r="Z37" s="13">
        <f t="shared" si="4"/>
        <v>-0.184217471628397</v>
      </c>
      <c r="AA37" s="13">
        <f t="shared" si="5"/>
        <v>0.10910910910911</v>
      </c>
      <c r="AB37" s="13"/>
      <c r="AC37" s="13"/>
      <c r="AD37" s="13"/>
      <c r="AE37" s="13"/>
      <c r="AF37" s="13"/>
      <c r="AG37" s="13"/>
    </row>
    <row r="38" ht="15.75" spans="1:33">
      <c r="A38" s="10" t="s">
        <v>60</v>
      </c>
      <c r="B38" s="11">
        <v>43.2105502501137</v>
      </c>
      <c r="C38" s="11">
        <v>11.468849477035</v>
      </c>
      <c r="D38" s="11">
        <v>29.231468849477</v>
      </c>
      <c r="E38" s="11">
        <v>16.0891314233743</v>
      </c>
      <c r="F38" s="11">
        <f t="shared" si="0"/>
        <v>72.4420190995907</v>
      </c>
      <c r="G38" s="12">
        <v>10995</v>
      </c>
      <c r="H38" s="11">
        <v>36.6984993178718</v>
      </c>
      <c r="I38" s="11">
        <v>11.2141882673943</v>
      </c>
      <c r="J38" s="11">
        <v>31.2141882673943</v>
      </c>
      <c r="K38" s="11">
        <v>20.8731241473397</v>
      </c>
      <c r="L38" s="11">
        <f t="shared" si="1"/>
        <v>67.9126875852661</v>
      </c>
      <c r="M38" s="12">
        <v>3665</v>
      </c>
      <c r="N38" s="11">
        <v>48.9222373806276</v>
      </c>
      <c r="O38" s="11">
        <v>17.5170532060027</v>
      </c>
      <c r="P38" s="11">
        <v>18.6903137789905</v>
      </c>
      <c r="Q38" s="11">
        <v>14.8703956343793</v>
      </c>
      <c r="R38" s="11">
        <f t="shared" si="2"/>
        <v>67.6125511596181</v>
      </c>
      <c r="S38" s="12">
        <v>3665</v>
      </c>
      <c r="T38" s="11">
        <v>44.0109140518417</v>
      </c>
      <c r="U38" s="11">
        <v>5.67530695770805</v>
      </c>
      <c r="V38" s="11">
        <v>37.7899045020464</v>
      </c>
      <c r="W38" s="11">
        <v>12.5238744884038</v>
      </c>
      <c r="X38" s="11">
        <f t="shared" si="3"/>
        <v>81.8008185538881</v>
      </c>
      <c r="Y38" s="12">
        <v>3665</v>
      </c>
      <c r="Z38" s="13">
        <f t="shared" si="4"/>
        <v>-0.192969240426868</v>
      </c>
      <c r="AA38" s="13">
        <f t="shared" si="5"/>
        <v>0.16765676567657</v>
      </c>
      <c r="AB38" s="13"/>
      <c r="AC38" s="13"/>
      <c r="AD38" s="13"/>
      <c r="AE38" s="13"/>
      <c r="AF38" s="13"/>
      <c r="AG38" s="13"/>
    </row>
    <row r="39" ht="15.75" spans="1:33">
      <c r="A39" s="14" t="s">
        <v>61</v>
      </c>
      <c r="B39" s="11">
        <v>42.5145878920496</v>
      </c>
      <c r="C39" s="11">
        <v>12.22647702407</v>
      </c>
      <c r="D39" s="11">
        <v>28.9387308533917</v>
      </c>
      <c r="E39" s="11">
        <v>16.3202042304887</v>
      </c>
      <c r="F39" s="11">
        <f t="shared" si="0"/>
        <v>71.4533187454413</v>
      </c>
      <c r="G39" s="12">
        <v>10968</v>
      </c>
      <c r="H39" s="11">
        <v>35.9956236323851</v>
      </c>
      <c r="I39" s="11">
        <v>11.898249452954</v>
      </c>
      <c r="J39" s="11">
        <v>30.7166301969365</v>
      </c>
      <c r="K39" s="11">
        <v>21.3894967177243</v>
      </c>
      <c r="L39" s="11">
        <f t="shared" si="1"/>
        <v>66.7122538293216</v>
      </c>
      <c r="M39" s="12">
        <v>3656</v>
      </c>
      <c r="N39" s="11">
        <v>48.9879649890591</v>
      </c>
      <c r="O39" s="11">
        <v>17.4234135667396</v>
      </c>
      <c r="P39" s="11">
        <v>18.6816192560175</v>
      </c>
      <c r="Q39" s="11">
        <v>14.9070021881838</v>
      </c>
      <c r="R39" s="11">
        <f t="shared" si="2"/>
        <v>67.6695842450766</v>
      </c>
      <c r="S39" s="12">
        <v>3656</v>
      </c>
      <c r="T39" s="11">
        <v>42.5601750547046</v>
      </c>
      <c r="U39" s="11">
        <v>7.35776805251641</v>
      </c>
      <c r="V39" s="11">
        <v>37.417943107221</v>
      </c>
      <c r="W39" s="11">
        <v>12.664113785558</v>
      </c>
      <c r="X39" s="11">
        <f t="shared" si="3"/>
        <v>79.9781181619256</v>
      </c>
      <c r="Y39" s="12">
        <v>3656</v>
      </c>
      <c r="Z39" s="13">
        <f t="shared" si="4"/>
        <v>-0.189996172004593</v>
      </c>
      <c r="AA39" s="13">
        <f t="shared" si="5"/>
        <v>0.143404663046951</v>
      </c>
      <c r="AB39" s="13"/>
      <c r="AC39" s="13"/>
      <c r="AD39" s="13"/>
      <c r="AE39" s="13"/>
      <c r="AF39" s="13"/>
      <c r="AG39" s="13"/>
    </row>
    <row r="40" ht="15.75" spans="1:33">
      <c r="A40" s="10" t="s">
        <v>62</v>
      </c>
      <c r="B40" s="11">
        <v>42.7715763680915</v>
      </c>
      <c r="C40" s="11">
        <v>12.0337598693166</v>
      </c>
      <c r="D40" s="11">
        <v>28.9681459297577</v>
      </c>
      <c r="E40" s="11">
        <v>16.2265178328342</v>
      </c>
      <c r="F40" s="11">
        <f t="shared" si="0"/>
        <v>71.7397222978492</v>
      </c>
      <c r="G40" s="12">
        <v>11019</v>
      </c>
      <c r="H40" s="11">
        <v>36.3190852164443</v>
      </c>
      <c r="I40" s="11">
        <v>11.6526000544514</v>
      </c>
      <c r="J40" s="11">
        <v>30.7922679008984</v>
      </c>
      <c r="K40" s="11">
        <v>21.2360468282058</v>
      </c>
      <c r="L40" s="11">
        <f t="shared" si="1"/>
        <v>67.1113531173427</v>
      </c>
      <c r="M40" s="12">
        <v>3673</v>
      </c>
      <c r="N40" s="11">
        <v>49.0879390144296</v>
      </c>
      <c r="O40" s="11">
        <v>17.4516743806153</v>
      </c>
      <c r="P40" s="11">
        <v>18.595153825211</v>
      </c>
      <c r="Q40" s="11">
        <v>14.8652327797441</v>
      </c>
      <c r="R40" s="11">
        <f t="shared" si="2"/>
        <v>67.6830928396406</v>
      </c>
      <c r="S40" s="12">
        <v>3673</v>
      </c>
      <c r="T40" s="11">
        <v>42.9077048734005</v>
      </c>
      <c r="U40" s="11">
        <v>6.9970051728832</v>
      </c>
      <c r="V40" s="11">
        <v>37.5170160631636</v>
      </c>
      <c r="W40" s="11">
        <v>12.5782738905527</v>
      </c>
      <c r="X40" s="11">
        <f t="shared" si="3"/>
        <v>80.4247209365641</v>
      </c>
      <c r="Y40" s="12">
        <v>3673</v>
      </c>
      <c r="Z40" s="13">
        <f t="shared" si="4"/>
        <v>-0.192409867172676</v>
      </c>
      <c r="AA40" s="13">
        <f t="shared" si="5"/>
        <v>0.148362235067439</v>
      </c>
      <c r="AB40" s="13"/>
      <c r="AC40" s="13"/>
      <c r="AD40" s="13"/>
      <c r="AE40" s="13"/>
      <c r="AF40" s="13"/>
      <c r="AG40" s="13"/>
    </row>
    <row r="41" ht="15.75" spans="1:33">
      <c r="A41" s="10" t="s">
        <v>63</v>
      </c>
      <c r="B41" s="11">
        <v>41.2159101205038</v>
      </c>
      <c r="C41" s="11">
        <v>11.6064147866268</v>
      </c>
      <c r="D41" s="11">
        <v>36.4682431820241</v>
      </c>
      <c r="E41" s="11">
        <v>10.7094319108453</v>
      </c>
      <c r="F41" s="11">
        <f t="shared" si="0"/>
        <v>77.6841533025279</v>
      </c>
      <c r="G41" s="12">
        <v>11037</v>
      </c>
      <c r="H41" s="11">
        <v>33.9222614840989</v>
      </c>
      <c r="I41" s="11">
        <v>10.4376189181843</v>
      </c>
      <c r="J41" s="11">
        <v>38.2712693666757</v>
      </c>
      <c r="K41" s="11">
        <v>17.368850231041</v>
      </c>
      <c r="L41" s="11">
        <f t="shared" si="1"/>
        <v>72.1935308507746</v>
      </c>
      <c r="M41" s="12">
        <v>3679</v>
      </c>
      <c r="N41" s="11">
        <v>46.9421038325632</v>
      </c>
      <c r="O41" s="11">
        <v>20.1685240554499</v>
      </c>
      <c r="P41" s="11">
        <v>20.7665126393042</v>
      </c>
      <c r="Q41" s="11">
        <v>12.1228594726828</v>
      </c>
      <c r="R41" s="11">
        <f t="shared" si="2"/>
        <v>67.7086164718674</v>
      </c>
      <c r="S41" s="12">
        <v>3679</v>
      </c>
      <c r="T41" s="11">
        <v>42.7833650448491</v>
      </c>
      <c r="U41" s="11">
        <v>4.21310138624626</v>
      </c>
      <c r="V41" s="11">
        <v>50.3669475400924</v>
      </c>
      <c r="W41" s="11">
        <v>2.63658602881218</v>
      </c>
      <c r="X41" s="11">
        <f t="shared" si="3"/>
        <v>93.1503125849415</v>
      </c>
      <c r="Y41" s="12">
        <v>3679</v>
      </c>
      <c r="Z41" s="13">
        <f t="shared" si="4"/>
        <v>-0.0611149988336837</v>
      </c>
      <c r="AA41" s="13">
        <f t="shared" si="5"/>
        <v>-0.0401948842874561</v>
      </c>
      <c r="AB41" s="13"/>
      <c r="AC41" s="13"/>
      <c r="AD41" s="13"/>
      <c r="AE41" s="13"/>
      <c r="AF41" s="13"/>
      <c r="AG41" s="13"/>
    </row>
    <row r="42" ht="15.75" spans="1:33">
      <c r="A42" s="10" t="s">
        <v>64</v>
      </c>
      <c r="B42" s="11">
        <v>41.5232319629002</v>
      </c>
      <c r="C42" s="11">
        <v>12.5479354320878</v>
      </c>
      <c r="D42" s="11">
        <v>35.2715597966646</v>
      </c>
      <c r="E42" s="11">
        <v>10.6572728083475</v>
      </c>
      <c r="F42" s="11">
        <f t="shared" si="0"/>
        <v>76.7947917595648</v>
      </c>
      <c r="G42" s="12">
        <v>11213</v>
      </c>
      <c r="H42" s="11">
        <v>33.2084559807332</v>
      </c>
      <c r="I42" s="11">
        <v>11.9347069842119</v>
      </c>
      <c r="J42" s="11">
        <v>37.4899652127375</v>
      </c>
      <c r="K42" s="11">
        <v>17.3668718223174</v>
      </c>
      <c r="L42" s="11">
        <f t="shared" si="1"/>
        <v>70.6984211934707</v>
      </c>
      <c r="M42" s="12">
        <v>3737</v>
      </c>
      <c r="N42" s="11">
        <v>45.9871589085072</v>
      </c>
      <c r="O42" s="11">
        <v>21.0807918673087</v>
      </c>
      <c r="P42" s="11">
        <v>20.5189941144997</v>
      </c>
      <c r="Q42" s="11">
        <v>12.4130551096843</v>
      </c>
      <c r="R42" s="11">
        <f t="shared" si="2"/>
        <v>66.5061530230069</v>
      </c>
      <c r="S42" s="12">
        <v>3738</v>
      </c>
      <c r="T42" s="11">
        <v>45.3718566078117</v>
      </c>
      <c r="U42" s="11">
        <v>4.62814339218834</v>
      </c>
      <c r="V42" s="11">
        <v>47.8063135366506</v>
      </c>
      <c r="W42" s="11">
        <v>2.19368646334938</v>
      </c>
      <c r="X42" s="11">
        <f t="shared" si="3"/>
        <v>93.1781701444623</v>
      </c>
      <c r="Y42" s="12">
        <v>3738</v>
      </c>
      <c r="Z42" s="13">
        <f t="shared" si="4"/>
        <v>-0.081407502032284</v>
      </c>
      <c r="AA42" s="13">
        <f t="shared" si="5"/>
        <v>-0.0814757878554954</v>
      </c>
      <c r="AB42" s="13"/>
      <c r="AC42" s="13"/>
      <c r="AD42" s="13"/>
      <c r="AE42" s="13"/>
      <c r="AF42" s="13"/>
      <c r="AG42" s="13"/>
    </row>
    <row r="43" ht="15.75" spans="1:33">
      <c r="A43" s="10" t="s">
        <v>65</v>
      </c>
      <c r="B43" s="11">
        <v>41.3181129046642</v>
      </c>
      <c r="C43" s="11">
        <v>12.5122625523945</v>
      </c>
      <c r="D43" s="11">
        <v>35.7353072326764</v>
      </c>
      <c r="E43" s="11">
        <v>10.4343173102649</v>
      </c>
      <c r="F43" s="11">
        <f t="shared" si="0"/>
        <v>77.0534201373406</v>
      </c>
      <c r="G43" s="12">
        <v>11213</v>
      </c>
      <c r="H43" s="11">
        <v>32.967621086433</v>
      </c>
      <c r="I43" s="11">
        <v>12.041744715012</v>
      </c>
      <c r="J43" s="11">
        <v>37.6237623762376</v>
      </c>
      <c r="K43" s="11">
        <v>17.3668718223174</v>
      </c>
      <c r="L43" s="11">
        <f t="shared" si="1"/>
        <v>70.5913834626706</v>
      </c>
      <c r="M43" s="12">
        <v>3737</v>
      </c>
      <c r="N43" s="11">
        <v>45.9336543606207</v>
      </c>
      <c r="O43" s="11">
        <v>21.0807918673087</v>
      </c>
      <c r="P43" s="11">
        <v>20.6795077581594</v>
      </c>
      <c r="Q43" s="11">
        <v>12.3060460139112</v>
      </c>
      <c r="R43" s="11">
        <f t="shared" si="2"/>
        <v>66.6131621187801</v>
      </c>
      <c r="S43" s="12">
        <v>3738</v>
      </c>
      <c r="T43" s="11">
        <v>45.0508293204922</v>
      </c>
      <c r="U43" s="11">
        <v>4.41412520064205</v>
      </c>
      <c r="V43" s="11">
        <v>48.9031567683253</v>
      </c>
      <c r="W43" s="11">
        <v>1.6318887105404</v>
      </c>
      <c r="X43" s="11">
        <f t="shared" si="3"/>
        <v>93.9539860888175</v>
      </c>
      <c r="Y43" s="12">
        <v>3738</v>
      </c>
      <c r="Z43" s="13">
        <f t="shared" si="4"/>
        <v>-0.0724537037037028</v>
      </c>
      <c r="AA43" s="13">
        <f t="shared" si="5"/>
        <v>-0.0905557714729857</v>
      </c>
      <c r="AB43" s="13"/>
      <c r="AC43" s="13"/>
      <c r="AD43" s="13"/>
      <c r="AE43" s="13"/>
      <c r="AF43" s="13"/>
      <c r="AG43" s="13"/>
    </row>
    <row r="44" ht="15.75" spans="1:33">
      <c r="A44" s="10" t="s">
        <v>66</v>
      </c>
      <c r="B44" s="11">
        <v>38.3505715841045</v>
      </c>
      <c r="C44" s="11">
        <v>15.2785338414081</v>
      </c>
      <c r="D44" s="11">
        <v>34.0591544184359</v>
      </c>
      <c r="E44" s="11">
        <v>12.3117401560515</v>
      </c>
      <c r="F44" s="11">
        <f t="shared" si="0"/>
        <v>72.4097260025404</v>
      </c>
      <c r="G44" s="12">
        <v>11022</v>
      </c>
      <c r="H44" s="11">
        <v>31.6820903647251</v>
      </c>
      <c r="I44" s="11">
        <v>13.8541099618944</v>
      </c>
      <c r="J44" s="11">
        <v>34.594447468699</v>
      </c>
      <c r="K44" s="11">
        <v>19.8693522046815</v>
      </c>
      <c r="L44" s="11">
        <f t="shared" si="1"/>
        <v>66.2765378334241</v>
      </c>
      <c r="M44" s="12">
        <v>3674</v>
      </c>
      <c r="N44" s="11">
        <v>45.8356015242243</v>
      </c>
      <c r="O44" s="11">
        <v>22.4278715296679</v>
      </c>
      <c r="P44" s="11">
        <v>19.4882961350027</v>
      </c>
      <c r="Q44" s="11">
        <v>12.2482308111051</v>
      </c>
      <c r="R44" s="11">
        <f t="shared" si="2"/>
        <v>65.323897659227</v>
      </c>
      <c r="S44" s="12">
        <v>3674</v>
      </c>
      <c r="T44" s="11">
        <v>37.5340228633642</v>
      </c>
      <c r="U44" s="11">
        <v>9.55362003266195</v>
      </c>
      <c r="V44" s="11">
        <v>48.0947196516059</v>
      </c>
      <c r="W44" s="11">
        <v>4.81763745236799</v>
      </c>
      <c r="X44" s="11">
        <f t="shared" si="3"/>
        <v>85.6287425149701</v>
      </c>
      <c r="Y44" s="12">
        <v>3674</v>
      </c>
      <c r="Z44" s="13">
        <f t="shared" si="4"/>
        <v>-0.059265756170905</v>
      </c>
      <c r="AA44" s="13">
        <f t="shared" si="5"/>
        <v>-0.107530417625783</v>
      </c>
      <c r="AB44" s="13"/>
      <c r="AC44" s="13"/>
      <c r="AD44" s="13"/>
      <c r="AE44" s="13"/>
      <c r="AF44" s="13"/>
      <c r="AG44" s="13"/>
    </row>
    <row r="45" ht="15.75" spans="1:33">
      <c r="A45" s="10" t="s">
        <v>67</v>
      </c>
      <c r="B45" s="11">
        <v>40.3508771929825</v>
      </c>
      <c r="C45" s="11">
        <v>13.4143049932524</v>
      </c>
      <c r="D45" s="11">
        <v>34.9437696806118</v>
      </c>
      <c r="E45" s="11">
        <v>11.2910481331534</v>
      </c>
      <c r="F45" s="11">
        <f t="shared" si="0"/>
        <v>75.2946468735943</v>
      </c>
      <c r="G45" s="12">
        <v>11115</v>
      </c>
      <c r="H45" s="11">
        <v>32.4156545209177</v>
      </c>
      <c r="I45" s="11">
        <v>12.5775978407557</v>
      </c>
      <c r="J45" s="11">
        <v>36.9500674763833</v>
      </c>
      <c r="K45" s="11">
        <v>18.0566801619433</v>
      </c>
      <c r="L45" s="11">
        <f t="shared" si="1"/>
        <v>69.365721997301</v>
      </c>
      <c r="M45" s="12">
        <v>3705</v>
      </c>
      <c r="N45" s="11">
        <v>45.5060728744939</v>
      </c>
      <c r="O45" s="11">
        <v>21.5924426450742</v>
      </c>
      <c r="P45" s="11">
        <v>20.4318488529015</v>
      </c>
      <c r="Q45" s="11">
        <v>12.4696356275304</v>
      </c>
      <c r="R45" s="11">
        <f t="shared" si="2"/>
        <v>65.9379217273954</v>
      </c>
      <c r="S45" s="12">
        <v>3705</v>
      </c>
      <c r="T45" s="11">
        <v>43.1309041835358</v>
      </c>
      <c r="U45" s="11">
        <v>6.07287449392713</v>
      </c>
      <c r="V45" s="11">
        <v>47.4493927125506</v>
      </c>
      <c r="W45" s="11">
        <v>3.3468286099865</v>
      </c>
      <c r="X45" s="11">
        <f t="shared" si="3"/>
        <v>90.5802968960864</v>
      </c>
      <c r="Y45" s="12">
        <v>3705</v>
      </c>
      <c r="Z45" s="13">
        <f t="shared" si="4"/>
        <v>-0.0718126418926996</v>
      </c>
      <c r="AA45" s="13">
        <f t="shared" si="5"/>
        <v>-0.0859431900946845</v>
      </c>
      <c r="AB45" s="13"/>
      <c r="AC45" s="13"/>
      <c r="AD45" s="13"/>
      <c r="AE45" s="13"/>
      <c r="AF45" s="13"/>
      <c r="AG45" s="13"/>
    </row>
    <row r="46" ht="15.75" spans="1:33">
      <c r="A46" s="10" t="s">
        <v>68</v>
      </c>
      <c r="B46" s="11">
        <v>39.3914623069936</v>
      </c>
      <c r="C46" s="11">
        <v>12.9155313351499</v>
      </c>
      <c r="D46" s="11">
        <v>35.6948228882834</v>
      </c>
      <c r="E46" s="11">
        <v>11.9981834695731</v>
      </c>
      <c r="F46" s="11">
        <f t="shared" si="0"/>
        <v>75.086285195277</v>
      </c>
      <c r="G46" s="12">
        <v>11010</v>
      </c>
      <c r="H46" s="11">
        <v>31.6621253405995</v>
      </c>
      <c r="I46" s="11">
        <v>11.716621253406</v>
      </c>
      <c r="J46" s="11">
        <v>38.58310626703</v>
      </c>
      <c r="K46" s="11">
        <v>18.0381471389646</v>
      </c>
      <c r="L46" s="11">
        <f t="shared" si="1"/>
        <v>70.2452316076295</v>
      </c>
      <c r="M46" s="12">
        <v>3670</v>
      </c>
      <c r="N46" s="11">
        <v>47.2479564032698</v>
      </c>
      <c r="O46" s="11">
        <v>19.8092643051771</v>
      </c>
      <c r="P46" s="11">
        <v>20.2179836512262</v>
      </c>
      <c r="Q46" s="11">
        <v>12.724795640327</v>
      </c>
      <c r="R46" s="11">
        <f t="shared" si="2"/>
        <v>67.465940054496</v>
      </c>
      <c r="S46" s="12">
        <v>3670</v>
      </c>
      <c r="T46" s="11">
        <v>39.2643051771117</v>
      </c>
      <c r="U46" s="11">
        <v>7.22070844686649</v>
      </c>
      <c r="V46" s="11">
        <v>48.283378746594</v>
      </c>
      <c r="W46" s="11">
        <v>5.23160762942779</v>
      </c>
      <c r="X46" s="11">
        <f t="shared" si="3"/>
        <v>87.5476839237057</v>
      </c>
      <c r="Y46" s="12">
        <v>3670</v>
      </c>
      <c r="Z46" s="13">
        <f t="shared" si="4"/>
        <v>-0.0492318858110552</v>
      </c>
      <c r="AA46" s="13">
        <f t="shared" si="5"/>
        <v>-0.036820998906309</v>
      </c>
      <c r="AB46" s="13"/>
      <c r="AC46" s="13"/>
      <c r="AD46" s="13"/>
      <c r="AE46" s="13"/>
      <c r="AF46" s="13"/>
      <c r="AG46" s="13"/>
    </row>
    <row r="47" s="2" customFormat="1" ht="15.75" spans="1:33">
      <c r="A47" s="10" t="s">
        <v>69</v>
      </c>
      <c r="B47" s="11">
        <v>36.5044849143789</v>
      </c>
      <c r="C47" s="11">
        <v>19.4618102745311</v>
      </c>
      <c r="D47" s="11">
        <v>31.8293014406089</v>
      </c>
      <c r="E47" s="11">
        <v>12.2044033704811</v>
      </c>
      <c r="F47" s="11">
        <f t="shared" si="0"/>
        <v>68.3337863549878</v>
      </c>
      <c r="G47" s="12">
        <v>11037</v>
      </c>
      <c r="H47" s="11">
        <v>31.5574884479478</v>
      </c>
      <c r="I47" s="11">
        <v>15.5748844794781</v>
      </c>
      <c r="J47" s="11">
        <v>35.743408534928</v>
      </c>
      <c r="K47" s="11">
        <v>17.1242185376461</v>
      </c>
      <c r="L47" s="11">
        <f t="shared" si="1"/>
        <v>67.3008969828758</v>
      </c>
      <c r="M47" s="12">
        <v>3679</v>
      </c>
      <c r="N47" s="11">
        <v>44.9578689861375</v>
      </c>
      <c r="O47" s="11">
        <v>23.2128295732536</v>
      </c>
      <c r="P47" s="11">
        <v>19.3530850774667</v>
      </c>
      <c r="Q47" s="11">
        <v>12.4762163631422</v>
      </c>
      <c r="R47" s="11">
        <f t="shared" si="2"/>
        <v>64.3109540636042</v>
      </c>
      <c r="S47" s="12">
        <v>3679</v>
      </c>
      <c r="T47" s="11">
        <v>32.9980973090514</v>
      </c>
      <c r="U47" s="11">
        <v>19.5977167708616</v>
      </c>
      <c r="V47" s="11">
        <v>40.3914107094319</v>
      </c>
      <c r="W47" s="11">
        <v>7.01277521065507</v>
      </c>
      <c r="X47" s="11">
        <f t="shared" si="3"/>
        <v>73.3895080184833</v>
      </c>
      <c r="Y47" s="12">
        <v>3679</v>
      </c>
      <c r="Z47" s="13">
        <f t="shared" si="4"/>
        <v>-0.068416865552903</v>
      </c>
      <c r="AA47" s="13">
        <f t="shared" si="5"/>
        <v>-0.229184549356223</v>
      </c>
      <c r="AB47" s="13"/>
      <c r="AC47" s="13"/>
      <c r="AD47" s="13"/>
      <c r="AE47" s="13"/>
      <c r="AF47" s="13"/>
      <c r="AG47" s="13"/>
    </row>
    <row r="48" s="2" customFormat="1" ht="15.75" spans="1:33">
      <c r="A48" s="10" t="s">
        <v>70</v>
      </c>
      <c r="B48" s="11">
        <v>36.4501223158467</v>
      </c>
      <c r="C48" s="11">
        <v>19.4618102745311</v>
      </c>
      <c r="D48" s="11">
        <v>32.0286309685603</v>
      </c>
      <c r="E48" s="11">
        <v>12.0594364410619</v>
      </c>
      <c r="F48" s="11">
        <f t="shared" si="0"/>
        <v>68.478753284407</v>
      </c>
      <c r="G48" s="12">
        <v>11037</v>
      </c>
      <c r="H48" s="11">
        <v>31.6933949442783</v>
      </c>
      <c r="I48" s="11">
        <v>15.5205218809459</v>
      </c>
      <c r="J48" s="11">
        <v>35.9336776297907</v>
      </c>
      <c r="K48" s="11">
        <v>16.8524055449851</v>
      </c>
      <c r="L48" s="11">
        <f t="shared" si="1"/>
        <v>67.627072574069</v>
      </c>
      <c r="M48" s="12">
        <v>3679</v>
      </c>
      <c r="N48" s="11">
        <v>44.9850502854036</v>
      </c>
      <c r="O48" s="11">
        <v>23.1856482739875</v>
      </c>
      <c r="P48" s="11">
        <v>19.3259037782006</v>
      </c>
      <c r="Q48" s="11">
        <v>12.5033976624083</v>
      </c>
      <c r="R48" s="11">
        <f t="shared" si="2"/>
        <v>64.3109540636042</v>
      </c>
      <c r="S48" s="12">
        <v>3679</v>
      </c>
      <c r="T48" s="11">
        <v>32.6719217178581</v>
      </c>
      <c r="U48" s="11">
        <v>19.67926066866</v>
      </c>
      <c r="V48" s="11">
        <v>40.8263114976896</v>
      </c>
      <c r="W48" s="11">
        <v>6.82250611579233</v>
      </c>
      <c r="X48" s="11">
        <f t="shared" si="3"/>
        <v>73.4982332155477</v>
      </c>
      <c r="Y48" s="12">
        <v>3679</v>
      </c>
      <c r="Z48" s="13">
        <f t="shared" si="4"/>
        <v>-0.0645673458586928</v>
      </c>
      <c r="AA48" s="13">
        <f t="shared" si="5"/>
        <v>-0.234837597010634</v>
      </c>
      <c r="AB48" s="13"/>
      <c r="AC48" s="13"/>
      <c r="AD48" s="13"/>
      <c r="AE48" s="13"/>
      <c r="AF48" s="13"/>
      <c r="AG48" s="13"/>
    </row>
    <row r="49" ht="15.75" spans="1:33">
      <c r="A49" s="10" t="s">
        <v>71</v>
      </c>
      <c r="B49" s="11">
        <v>41.0647405029427</v>
      </c>
      <c r="C49" s="11">
        <v>13.5455680399501</v>
      </c>
      <c r="D49" s="11">
        <v>34.1983235241662</v>
      </c>
      <c r="E49" s="11">
        <v>11.191367932941</v>
      </c>
      <c r="F49" s="11">
        <f t="shared" si="0"/>
        <v>75.2630640271089</v>
      </c>
      <c r="G49" s="12">
        <v>11214</v>
      </c>
      <c r="H49" s="11">
        <v>33.2798287854468</v>
      </c>
      <c r="I49" s="11">
        <v>12.4665596575709</v>
      </c>
      <c r="J49" s="11">
        <v>35.9015516318887</v>
      </c>
      <c r="K49" s="11">
        <v>18.3520599250936</v>
      </c>
      <c r="L49" s="11">
        <f t="shared" si="1"/>
        <v>69.1813804173355</v>
      </c>
      <c r="M49" s="12">
        <v>3738</v>
      </c>
      <c r="N49" s="11">
        <v>45.0508293204922</v>
      </c>
      <c r="O49" s="11">
        <v>21.7495987158909</v>
      </c>
      <c r="P49" s="11">
        <v>20.7597645799893</v>
      </c>
      <c r="Q49" s="11">
        <v>12.4398073836276</v>
      </c>
      <c r="R49" s="11">
        <f t="shared" si="2"/>
        <v>65.8105939004815</v>
      </c>
      <c r="S49" s="12">
        <v>3738</v>
      </c>
      <c r="T49" s="11">
        <v>44.8635634028892</v>
      </c>
      <c r="U49" s="11">
        <v>6.42054574638844</v>
      </c>
      <c r="V49" s="11">
        <v>45.9336543606207</v>
      </c>
      <c r="W49" s="11">
        <v>2.78223649010166</v>
      </c>
      <c r="X49" s="11">
        <f t="shared" si="3"/>
        <v>90.7972177635099</v>
      </c>
      <c r="Y49" s="12">
        <v>3738</v>
      </c>
      <c r="Z49" s="13">
        <f t="shared" si="4"/>
        <v>-0.0912322274881514</v>
      </c>
      <c r="AA49" s="13">
        <f t="shared" si="5"/>
        <v>-0.0951694304253784</v>
      </c>
      <c r="AB49" s="13"/>
      <c r="AC49" s="13"/>
      <c r="AD49" s="13"/>
      <c r="AE49" s="13"/>
      <c r="AF49" s="13"/>
      <c r="AG49" s="13"/>
    </row>
    <row r="50" ht="15.75" spans="1:33">
      <c r="A50" s="10" t="s">
        <v>72</v>
      </c>
      <c r="B50" s="11">
        <v>39.6166711870536</v>
      </c>
      <c r="C50" s="11">
        <v>15.2879486484043</v>
      </c>
      <c r="D50" s="11">
        <v>33.6859235150529</v>
      </c>
      <c r="E50" s="11">
        <v>11.4094566494892</v>
      </c>
      <c r="F50" s="11">
        <f t="shared" si="0"/>
        <v>73.3025947021065</v>
      </c>
      <c r="G50" s="12">
        <v>11061</v>
      </c>
      <c r="H50" s="11">
        <v>31.6788717114185</v>
      </c>
      <c r="I50" s="11">
        <v>14.1036072687822</v>
      </c>
      <c r="J50" s="11">
        <v>35.828586927041</v>
      </c>
      <c r="K50" s="11">
        <v>18.3889340927583</v>
      </c>
      <c r="L50" s="11">
        <f t="shared" si="1"/>
        <v>67.5074586384595</v>
      </c>
      <c r="M50" s="12">
        <v>3687</v>
      </c>
      <c r="N50" s="11">
        <v>45.8909682668836</v>
      </c>
      <c r="O50" s="11">
        <v>21.6707350149173</v>
      </c>
      <c r="P50" s="11">
        <v>20.2332519663683</v>
      </c>
      <c r="Q50" s="11">
        <v>12.2050447518308</v>
      </c>
      <c r="R50" s="11">
        <f t="shared" si="2"/>
        <v>66.1242202332519</v>
      </c>
      <c r="S50" s="12">
        <v>3687</v>
      </c>
      <c r="T50" s="11">
        <v>41.2801735828587</v>
      </c>
      <c r="U50" s="11">
        <v>10.0895036615134</v>
      </c>
      <c r="V50" s="11">
        <v>44.9959316517494</v>
      </c>
      <c r="W50" s="11">
        <v>3.63439110387849</v>
      </c>
      <c r="X50" s="11">
        <f t="shared" si="3"/>
        <v>86.2761052346081</v>
      </c>
      <c r="Y50" s="12">
        <v>3687</v>
      </c>
      <c r="Z50" s="13">
        <f t="shared" si="4"/>
        <v>-0.0809077454366055</v>
      </c>
      <c r="AA50" s="13">
        <f t="shared" si="5"/>
        <v>-0.145275990518117</v>
      </c>
      <c r="AB50" s="13"/>
      <c r="AC50" s="13"/>
      <c r="AD50" s="13"/>
      <c r="AE50" s="13"/>
      <c r="AF50" s="13"/>
      <c r="AG50" s="13"/>
    </row>
    <row r="51" ht="15.75" spans="1:33">
      <c r="A51" s="15" t="s">
        <v>73</v>
      </c>
      <c r="B51" s="11">
        <v>41.8575063613232</v>
      </c>
      <c r="C51" s="11">
        <v>12.5045438022537</v>
      </c>
      <c r="D51" s="11">
        <v>29.0348964013086</v>
      </c>
      <c r="E51" s="11">
        <v>16.6030534351145</v>
      </c>
      <c r="F51" s="11">
        <f t="shared" si="0"/>
        <v>70.8924027626318</v>
      </c>
      <c r="G51" s="12">
        <v>11004</v>
      </c>
      <c r="H51" s="11">
        <v>36.0687022900763</v>
      </c>
      <c r="I51" s="11">
        <v>12.3773173391494</v>
      </c>
      <c r="J51" s="11">
        <v>30.2344601962923</v>
      </c>
      <c r="K51" s="11">
        <v>21.319520174482</v>
      </c>
      <c r="L51" s="11">
        <f t="shared" si="1"/>
        <v>66.3031624863686</v>
      </c>
      <c r="M51" s="12">
        <v>3668</v>
      </c>
      <c r="N51" s="11">
        <v>47.3555070883315</v>
      </c>
      <c r="O51" s="11">
        <v>17.8571428571429</v>
      </c>
      <c r="P51" s="11">
        <v>19.3020719738277</v>
      </c>
      <c r="Q51" s="11">
        <v>15.4852780806979</v>
      </c>
      <c r="R51" s="11">
        <f t="shared" si="2"/>
        <v>66.6575790621592</v>
      </c>
      <c r="S51" s="12">
        <v>3668</v>
      </c>
      <c r="T51" s="11">
        <v>42.1483097055616</v>
      </c>
      <c r="U51" s="11">
        <v>7.27917121046892</v>
      </c>
      <c r="V51" s="11">
        <v>37.5681570338059</v>
      </c>
      <c r="W51" s="11">
        <v>13.0043620501636</v>
      </c>
      <c r="X51" s="11">
        <f t="shared" si="3"/>
        <v>79.7164667393675</v>
      </c>
      <c r="Y51" s="12">
        <v>3668</v>
      </c>
      <c r="Z51" s="13">
        <f t="shared" si="4"/>
        <v>-0.180874246891425</v>
      </c>
      <c r="AA51" s="13">
        <f t="shared" si="5"/>
        <v>0.14080549484858</v>
      </c>
      <c r="AB51" s="13"/>
      <c r="AC51" s="13"/>
      <c r="AD51" s="13"/>
      <c r="AE51" s="13"/>
      <c r="AF51" s="13"/>
      <c r="AG51" s="13"/>
    </row>
    <row r="52" s="2" customFormat="1" ht="15.75" spans="1:33">
      <c r="A52" s="15" t="s">
        <v>74</v>
      </c>
      <c r="B52" s="11">
        <v>37.7899045020464</v>
      </c>
      <c r="C52" s="11">
        <v>15.2069122328331</v>
      </c>
      <c r="D52" s="11">
        <v>34.9795361527967</v>
      </c>
      <c r="E52" s="11">
        <v>12.0236471123238</v>
      </c>
      <c r="F52" s="11">
        <f t="shared" si="0"/>
        <v>72.7694406548431</v>
      </c>
      <c r="G52" s="12">
        <v>10995</v>
      </c>
      <c r="H52" s="11">
        <v>31.5416098226467</v>
      </c>
      <c r="I52" s="11">
        <v>13.6425648021828</v>
      </c>
      <c r="J52" s="11">
        <v>35.5798090040928</v>
      </c>
      <c r="K52" s="11">
        <v>19.2360163710778</v>
      </c>
      <c r="L52" s="11">
        <f t="shared" si="1"/>
        <v>67.1214188267395</v>
      </c>
      <c r="M52" s="12">
        <v>3665</v>
      </c>
      <c r="N52" s="11">
        <v>45.7025920873124</v>
      </c>
      <c r="O52" s="11">
        <v>22.4010914051842</v>
      </c>
      <c r="P52" s="11">
        <v>19.5907230559345</v>
      </c>
      <c r="Q52" s="11">
        <v>12.3055934515689</v>
      </c>
      <c r="R52" s="11">
        <f t="shared" si="2"/>
        <v>65.2933151432469</v>
      </c>
      <c r="S52" s="12">
        <v>3665</v>
      </c>
      <c r="T52" s="11">
        <v>36.1255115961801</v>
      </c>
      <c r="U52" s="11">
        <v>9.57708049113233</v>
      </c>
      <c r="V52" s="11">
        <v>49.7680763983629</v>
      </c>
      <c r="W52" s="11">
        <v>4.52933151432469</v>
      </c>
      <c r="X52" s="11">
        <f t="shared" si="3"/>
        <v>85.893587994543</v>
      </c>
      <c r="Y52" s="12">
        <v>3665</v>
      </c>
      <c r="Z52" s="13">
        <f t="shared" si="4"/>
        <v>-0.0386201724784408</v>
      </c>
      <c r="AA52" s="13">
        <f t="shared" si="5"/>
        <v>-0.11690046760187</v>
      </c>
      <c r="AB52" s="13"/>
      <c r="AC52" s="13"/>
      <c r="AD52" s="13"/>
      <c r="AE52" s="13"/>
      <c r="AF52" s="13"/>
      <c r="AG52" s="13"/>
    </row>
    <row r="53" ht="15.75" spans="1:33">
      <c r="A53" s="15" t="s">
        <v>75</v>
      </c>
      <c r="B53" s="11">
        <v>36.4336868824223</v>
      </c>
      <c r="C53" s="11">
        <v>19.282023388632</v>
      </c>
      <c r="D53" s="11">
        <v>33.2880065270601</v>
      </c>
      <c r="E53" s="11">
        <v>10.9962832018856</v>
      </c>
      <c r="F53" s="11">
        <f t="shared" si="0"/>
        <v>69.7216934094824</v>
      </c>
      <c r="G53" s="12">
        <v>11031</v>
      </c>
      <c r="H53" s="11">
        <v>31.1123198259451</v>
      </c>
      <c r="I53" s="11">
        <v>15.7465324993201</v>
      </c>
      <c r="J53" s="11">
        <v>36.9594778351917</v>
      </c>
      <c r="K53" s="11">
        <v>16.1816698395431</v>
      </c>
      <c r="L53" s="11">
        <f t="shared" si="1"/>
        <v>68.0717976611368</v>
      </c>
      <c r="M53" s="12">
        <v>3677</v>
      </c>
      <c r="N53" s="11">
        <v>45.1998912156649</v>
      </c>
      <c r="O53" s="11">
        <v>23.1438672831112</v>
      </c>
      <c r="P53" s="11">
        <v>19.3636116399238</v>
      </c>
      <c r="Q53" s="11">
        <v>12.2926298613</v>
      </c>
      <c r="R53" s="11">
        <f t="shared" si="2"/>
        <v>64.5635028555887</v>
      </c>
      <c r="S53" s="12">
        <v>3677</v>
      </c>
      <c r="T53" s="11">
        <v>32.9888496056568</v>
      </c>
      <c r="U53" s="11">
        <v>18.9556703834648</v>
      </c>
      <c r="V53" s="11">
        <v>43.5409301060647</v>
      </c>
      <c r="W53" s="11">
        <v>4.51454990481371</v>
      </c>
      <c r="X53" s="11">
        <f t="shared" si="3"/>
        <v>76.5297797117215</v>
      </c>
      <c r="Y53" s="12">
        <v>3677</v>
      </c>
      <c r="Z53" s="13">
        <f t="shared" si="4"/>
        <v>-0.0451176700039012</v>
      </c>
      <c r="AA53" s="13">
        <f t="shared" si="5"/>
        <v>-0.273652694610777</v>
      </c>
      <c r="AB53" s="13"/>
      <c r="AC53" s="13"/>
      <c r="AD53" s="13"/>
      <c r="AE53" s="13"/>
      <c r="AF53" s="13"/>
      <c r="AG53" s="13"/>
    </row>
    <row r="54" s="3" customFormat="1" ht="16.5" spans="1:33">
      <c r="A54" s="16" t="s">
        <v>76</v>
      </c>
      <c r="B54" s="16">
        <f t="shared" ref="B54:AA54" si="6">AVERAGE(B3:B53)</f>
        <v>40.6440152890481</v>
      </c>
      <c r="C54" s="16">
        <f t="shared" si="6"/>
        <v>13.9346985491563</v>
      </c>
      <c r="D54" s="16">
        <f t="shared" si="6"/>
        <v>32.5167092559495</v>
      </c>
      <c r="E54" s="16">
        <f t="shared" si="6"/>
        <v>12.9045769058462</v>
      </c>
      <c r="F54" s="16">
        <f t="shared" si="6"/>
        <v>73.1607245449975</v>
      </c>
      <c r="G54" s="17">
        <f t="shared" si="6"/>
        <v>11020.6470588235</v>
      </c>
      <c r="H54" s="16">
        <f t="shared" si="6"/>
        <v>33.5483595001278</v>
      </c>
      <c r="I54" s="16">
        <f t="shared" si="6"/>
        <v>12.995533341057</v>
      </c>
      <c r="J54" s="16">
        <f t="shared" si="6"/>
        <v>34.5255246053855</v>
      </c>
      <c r="K54" s="16">
        <f t="shared" si="6"/>
        <v>18.9305825534297</v>
      </c>
      <c r="L54" s="16">
        <f t="shared" si="6"/>
        <v>68.0738841055133</v>
      </c>
      <c r="M54" s="17">
        <f t="shared" si="6"/>
        <v>3673.49019607843</v>
      </c>
      <c r="N54" s="16">
        <f t="shared" si="6"/>
        <v>46.8644239086696</v>
      </c>
      <c r="O54" s="16">
        <f t="shared" si="6"/>
        <v>20.1537884618524</v>
      </c>
      <c r="P54" s="16">
        <f t="shared" si="6"/>
        <v>19.7131131364382</v>
      </c>
      <c r="Q54" s="16">
        <f t="shared" si="6"/>
        <v>13.2686744930398</v>
      </c>
      <c r="R54" s="16">
        <f t="shared" si="6"/>
        <v>66.5775370451078</v>
      </c>
      <c r="S54" s="17">
        <f t="shared" si="6"/>
        <v>3673.58823529412</v>
      </c>
      <c r="T54" s="16">
        <f t="shared" si="6"/>
        <v>41.5190681519061</v>
      </c>
      <c r="U54" s="16">
        <f t="shared" si="6"/>
        <v>8.65474414548694</v>
      </c>
      <c r="V54" s="16">
        <f t="shared" si="6"/>
        <v>43.3115776336278</v>
      </c>
      <c r="W54" s="16">
        <f t="shared" si="6"/>
        <v>6.51461006897918</v>
      </c>
      <c r="X54" s="16">
        <f t="shared" si="6"/>
        <v>84.8306457855339</v>
      </c>
      <c r="Y54" s="17">
        <f t="shared" si="6"/>
        <v>3673.56862745098</v>
      </c>
      <c r="Z54" s="16">
        <f t="shared" si="6"/>
        <v>-0.111292488039335</v>
      </c>
      <c r="AA54" s="16">
        <f t="shared" si="6"/>
        <v>-0.0362861873865513</v>
      </c>
      <c r="AB54" s="18"/>
      <c r="AC54" s="18"/>
      <c r="AD54" s="18"/>
      <c r="AE54" s="18"/>
      <c r="AF54" s="18"/>
      <c r="AG54" s="18"/>
    </row>
    <row r="55" ht="15.75" spans="1:33">
      <c r="A55" s="19" t="s">
        <v>77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20"/>
      <c r="O55" s="20"/>
      <c r="P55" s="20"/>
      <c r="Q55" s="20"/>
      <c r="R55" s="20"/>
      <c r="S55" s="21"/>
      <c r="T55" s="20"/>
      <c r="U55" s="20"/>
      <c r="V55" s="20"/>
      <c r="W55" s="20"/>
      <c r="X55" s="20"/>
      <c r="Y55" s="21"/>
      <c r="Z55" s="22"/>
      <c r="AA55" s="22"/>
      <c r="AB55" s="7"/>
      <c r="AC55" s="7"/>
      <c r="AD55" s="7"/>
      <c r="AE55" s="7"/>
      <c r="AF55" s="7"/>
      <c r="AG55" s="7"/>
    </row>
    <row r="56" ht="15.75" spans="1:33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7"/>
      <c r="O56" s="7"/>
      <c r="P56" s="7"/>
      <c r="Q56" s="7"/>
      <c r="R56" s="7"/>
    </row>
    <row r="57" ht="15.75" spans="1:33">
      <c r="A57" s="23"/>
      <c r="B57" s="24"/>
      <c r="C57" s="24"/>
      <c r="D57" s="24"/>
      <c r="E57" s="24"/>
      <c r="F57" s="24"/>
      <c r="G57" s="25"/>
      <c r="H57" s="24"/>
      <c r="I57" s="24"/>
      <c r="J57" s="24"/>
      <c r="K57" s="24"/>
      <c r="L57" s="24"/>
      <c r="M57" s="25"/>
      <c r="N57" s="24"/>
      <c r="O57" s="24"/>
      <c r="P57" s="24"/>
      <c r="Q57" s="24"/>
      <c r="R57" s="24"/>
      <c r="S57" s="25"/>
      <c r="T57" s="24"/>
      <c r="U57" s="24"/>
      <c r="V57" s="24"/>
      <c r="W57" s="24"/>
      <c r="X57" s="24"/>
    </row>
    <row r="58" ht="15.75" spans="1:33">
      <c r="A58" s="23"/>
      <c r="B58" s="24"/>
      <c r="C58" s="24"/>
      <c r="D58" s="24"/>
      <c r="E58" s="24"/>
      <c r="F58" s="24"/>
      <c r="G58" s="25"/>
      <c r="H58" s="24"/>
      <c r="I58" s="24"/>
      <c r="J58" s="24"/>
      <c r="K58" s="24"/>
      <c r="L58" s="24"/>
      <c r="M58" s="25"/>
      <c r="N58" s="24"/>
      <c r="O58" s="24"/>
      <c r="P58" s="24"/>
      <c r="Q58" s="24"/>
      <c r="R58" s="24"/>
      <c r="S58" s="25"/>
      <c r="T58" s="24"/>
      <c r="U58" s="24"/>
      <c r="V58" s="24"/>
      <c r="W58" s="24"/>
      <c r="X58" s="24"/>
    </row>
    <row r="59" ht="15.75" spans="1:33">
      <c r="A59" s="23"/>
      <c r="B59" s="24"/>
      <c r="C59" s="24"/>
      <c r="D59" s="24"/>
      <c r="E59" s="24"/>
      <c r="F59" s="24"/>
      <c r="G59" s="25"/>
      <c r="H59" s="24"/>
      <c r="I59" s="24"/>
      <c r="J59" s="24"/>
      <c r="K59" s="24"/>
      <c r="L59" s="24"/>
      <c r="M59" s="25"/>
      <c r="N59" s="24"/>
      <c r="O59" s="24"/>
      <c r="P59" s="24"/>
      <c r="Q59" s="24"/>
      <c r="R59" s="24"/>
      <c r="S59" s="25"/>
      <c r="T59" s="24"/>
      <c r="U59" s="24"/>
      <c r="V59" s="24"/>
      <c r="W59" s="24"/>
      <c r="X59" s="24"/>
    </row>
    <row r="60" ht="15.75" spans="1:33">
      <c r="A60" s="23"/>
      <c r="B60" s="24"/>
      <c r="C60" s="24"/>
      <c r="D60" s="24"/>
      <c r="E60" s="24"/>
      <c r="F60" s="24"/>
      <c r="G60" s="25"/>
      <c r="H60" s="24"/>
      <c r="I60" s="24"/>
      <c r="J60" s="24"/>
      <c r="K60" s="24"/>
      <c r="L60" s="24"/>
      <c r="M60" s="25"/>
      <c r="N60" s="24"/>
      <c r="O60" s="24"/>
      <c r="P60" s="24"/>
      <c r="Q60" s="24"/>
      <c r="R60" s="24"/>
      <c r="S60" s="25"/>
      <c r="T60" s="24"/>
      <c r="U60" s="24"/>
      <c r="V60" s="24"/>
      <c r="W60" s="24"/>
      <c r="X60" s="24"/>
    </row>
    <row r="61" ht="15.75" spans="1:33">
      <c r="A61" s="26"/>
      <c r="B61" s="26"/>
      <c r="C61" s="26"/>
      <c r="D61" s="26"/>
      <c r="E61" s="26"/>
      <c r="F61" s="26"/>
      <c r="G61" s="25"/>
      <c r="H61" s="26"/>
      <c r="I61" s="26"/>
      <c r="J61" s="26"/>
      <c r="K61" s="26"/>
      <c r="L61" s="26"/>
      <c r="M61" s="25"/>
      <c r="N61" s="26"/>
      <c r="O61" s="26"/>
      <c r="P61" s="26"/>
      <c r="Q61" s="26"/>
      <c r="R61" s="26"/>
      <c r="S61" s="25"/>
      <c r="T61" s="26"/>
      <c r="U61" s="26"/>
      <c r="V61" s="26"/>
      <c r="W61" s="26"/>
      <c r="X61" s="26"/>
    </row>
  </sheetData>
  <mergeCells count="2">
    <mergeCell ref="A1:AG1"/>
    <mergeCell ref="A55:M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Base Composition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63562</dc:creator>
  <cp:lastModifiedBy>Dong</cp:lastModifiedBy>
  <dcterms:created xsi:type="dcterms:W3CDTF">2023-04-22T07:26:00Z</dcterms:created>
  <dcterms:modified xsi:type="dcterms:W3CDTF">2026-08-28T07:11:04Z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B3B472CE7715499F81F42EA996448415_11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