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7-MIP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<sst xmlns="http://schemas.openxmlformats.org/spreadsheetml/2006/main" count="161" uniqueCount="16">
  <si>
    <t>Table S7. Mitochondrial DNA of plastid origin (MIPTs) in Digitalideae mitogenomes</t>
  </si>
  <si>
    <t>Group</t>
  </si>
  <si>
    <t>Plastome</t>
  </si>
  <si>
    <t>Start Pos</t>
  </si>
  <si>
    <t>End Pos</t>
  </si>
  <si>
    <t>Mitogenome</t>
  </si>
  <si>
    <t>MIPT Len</t>
  </si>
  <si>
    <t>D. purpurea</t>
  </si>
  <si>
    <t>D. ferruginea</t>
  </si>
  <si>
    <t>Total</t>
  </si>
  <si>
    <t>D. grandiflora</t>
  </si>
  <si>
    <t>D. lanata</t>
  </si>
  <si>
    <r>
      <rPr>
        <i/>
        <sz val="11"/>
        <rFont val="等线"/>
        <charset val="134"/>
        <scheme val="minor"/>
      </rPr>
      <t xml:space="preserve">D. lutea </t>
    </r>
    <r>
      <rPr>
        <sz val="11"/>
        <rFont val="等线"/>
        <charset val="134"/>
        <scheme val="minor"/>
      </rPr>
      <t>URI10</t>
    </r>
  </si>
  <si>
    <t>7a</t>
  </si>
  <si>
    <t>7b</t>
  </si>
  <si>
    <t>E. alpinus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</si>
</sst>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i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indent="3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indent="3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right" indent="3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topLeftCell="A52" workbookViewId="0">
      <selection activeCell="R73" sqref="R73"/>
    </sheetView>
  </sheetViews>
  <sheetFormatPr defaultColWidth="9" defaultRowHeight="14.25"/>
  <cols>
    <col min="1" max="1" width="8.88333333333333" style="2"/>
    <col min="2" max="2" width="11.1083333333333" style="3" customWidth="1"/>
    <col min="3" max="4" width="8.88333333333333" style="4"/>
    <col min="5" max="5" width="12.2166666666667" style="3" customWidth="1"/>
    <col min="6" max="7" width="8.88333333333333" style="4"/>
    <col min="8" max="8" width="8.88333333333333" style="5"/>
    <col min="9" max="10" width="8.88333333333333" style="1"/>
  </cols>
  <sheetData>
    <row r="1" spans="1:13">
      <c r="A1" s="6" t="s">
        <v>0</v>
      </c>
      <c r="I1"/>
      <c r="J1"/>
    </row>
    <row r="3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8" t="s">
        <v>3</v>
      </c>
      <c r="G3" s="8" t="s">
        <v>4</v>
      </c>
      <c r="H3" s="9" t="s">
        <v>6</v>
      </c>
    </row>
    <row r="4" s="1" customFormat="1" spans="1:13">
      <c r="A4" s="2">
        <v>1</v>
      </c>
      <c r="B4" s="10" t="s">
        <v>7</v>
      </c>
      <c r="C4" s="4">
        <v>700</v>
      </c>
      <c r="D4" s="4">
        <v>1822</v>
      </c>
      <c r="E4" s="10" t="s">
        <v>8</v>
      </c>
      <c r="F4" s="4">
        <v>228931</v>
      </c>
      <c r="G4" s="4">
        <v>227809</v>
      </c>
      <c r="H4" s="5">
        <f t="shared" ref="H4:H12" si="0">ABS(G4-F4)+1</f>
        <v>1123</v>
      </c>
      <c r="K4"/>
      <c r="L4"/>
      <c r="M4"/>
    </row>
    <row r="5" s="1" customFormat="1" spans="1:13">
      <c r="A5" s="2">
        <v>1</v>
      </c>
      <c r="B5" s="10" t="s">
        <v>7</v>
      </c>
      <c r="C5" s="4">
        <v>700</v>
      </c>
      <c r="D5" s="4">
        <v>1822</v>
      </c>
      <c r="E5" s="10" t="s">
        <v>8</v>
      </c>
      <c r="F5" s="4">
        <v>423234</v>
      </c>
      <c r="G5" s="4">
        <v>422112</v>
      </c>
      <c r="H5" s="5">
        <f t="shared" si="0"/>
        <v>1123</v>
      </c>
      <c r="K5"/>
      <c r="L5"/>
      <c r="M5"/>
    </row>
    <row r="6" s="1" customFormat="1" spans="1:13">
      <c r="A6" s="2">
        <v>3</v>
      </c>
      <c r="B6" s="10" t="s">
        <v>7</v>
      </c>
      <c r="C6" s="4">
        <v>32608</v>
      </c>
      <c r="D6" s="4">
        <v>33223</v>
      </c>
      <c r="E6" s="10" t="s">
        <v>8</v>
      </c>
      <c r="F6" s="4">
        <v>123805</v>
      </c>
      <c r="G6" s="4">
        <v>123278</v>
      </c>
      <c r="H6" s="5">
        <f t="shared" si="0"/>
        <v>528</v>
      </c>
      <c r="K6"/>
      <c r="L6"/>
      <c r="M6"/>
    </row>
    <row r="7" s="1" customFormat="1" spans="1:13">
      <c r="A7" s="2">
        <v>4</v>
      </c>
      <c r="B7" s="10" t="s">
        <v>7</v>
      </c>
      <c r="C7" s="4">
        <v>47025</v>
      </c>
      <c r="D7" s="4">
        <v>47130</v>
      </c>
      <c r="E7" s="10" t="s">
        <v>8</v>
      </c>
      <c r="F7" s="4">
        <v>230975</v>
      </c>
      <c r="G7" s="4">
        <v>231082</v>
      </c>
      <c r="H7" s="5">
        <f t="shared" si="0"/>
        <v>108</v>
      </c>
      <c r="K7"/>
      <c r="L7"/>
      <c r="M7"/>
    </row>
    <row r="8" s="1" customFormat="1" spans="1:13">
      <c r="A8" s="2">
        <v>4</v>
      </c>
      <c r="B8" s="10" t="s">
        <v>7</v>
      </c>
      <c r="C8" s="4">
        <v>47025</v>
      </c>
      <c r="D8" s="4">
        <v>47130</v>
      </c>
      <c r="E8" s="10" t="s">
        <v>8</v>
      </c>
      <c r="F8" s="4">
        <v>425278</v>
      </c>
      <c r="G8" s="4">
        <v>425385</v>
      </c>
      <c r="H8" s="5">
        <f t="shared" si="0"/>
        <v>108</v>
      </c>
      <c r="K8"/>
      <c r="L8"/>
      <c r="M8"/>
    </row>
    <row r="9" s="1" customFormat="1" spans="1:13">
      <c r="A9" s="2">
        <v>5</v>
      </c>
      <c r="B9" s="10" t="s">
        <v>7</v>
      </c>
      <c r="C9" s="4">
        <v>52594</v>
      </c>
      <c r="D9" s="4">
        <v>52714</v>
      </c>
      <c r="E9" s="10" t="s">
        <v>8</v>
      </c>
      <c r="F9" s="4">
        <v>47073</v>
      </c>
      <c r="G9" s="4">
        <v>46955</v>
      </c>
      <c r="H9" s="5">
        <f t="shared" si="0"/>
        <v>119</v>
      </c>
      <c r="K9"/>
      <c r="L9"/>
      <c r="M9"/>
    </row>
    <row r="10" s="1" customFormat="1" spans="1:13">
      <c r="A10" s="2">
        <v>6</v>
      </c>
      <c r="B10" s="10" t="s">
        <v>7</v>
      </c>
      <c r="C10" s="4">
        <v>90754</v>
      </c>
      <c r="D10" s="4">
        <v>91645</v>
      </c>
      <c r="E10" s="10" t="s">
        <v>8</v>
      </c>
      <c r="F10" s="4">
        <v>108156</v>
      </c>
      <c r="G10" s="4">
        <v>109292</v>
      </c>
      <c r="H10" s="5">
        <f t="shared" si="0"/>
        <v>1137</v>
      </c>
      <c r="K10"/>
      <c r="L10"/>
      <c r="M10"/>
    </row>
    <row r="11" s="1" customFormat="1" spans="1:13">
      <c r="A11" s="2">
        <v>7</v>
      </c>
      <c r="B11" s="10" t="s">
        <v>7</v>
      </c>
      <c r="C11" s="4">
        <v>94312</v>
      </c>
      <c r="D11" s="4">
        <v>100224</v>
      </c>
      <c r="E11" s="10" t="s">
        <v>8</v>
      </c>
      <c r="F11" s="4">
        <v>321112</v>
      </c>
      <c r="G11" s="4">
        <v>315194</v>
      </c>
      <c r="H11" s="5">
        <f t="shared" si="0"/>
        <v>5919</v>
      </c>
      <c r="K11"/>
      <c r="L11"/>
      <c r="M11"/>
    </row>
    <row r="12" s="1" customFormat="1" spans="1:13">
      <c r="A12" s="11">
        <v>8</v>
      </c>
      <c r="B12" s="12" t="s">
        <v>7</v>
      </c>
      <c r="C12" s="13">
        <v>100989</v>
      </c>
      <c r="D12" s="13">
        <v>101171</v>
      </c>
      <c r="E12" s="12" t="s">
        <v>8</v>
      </c>
      <c r="F12" s="13">
        <v>14285</v>
      </c>
      <c r="G12" s="13">
        <v>14467</v>
      </c>
      <c r="H12" s="14">
        <f t="shared" si="0"/>
        <v>183</v>
      </c>
    </row>
    <row r="13" s="1" customFormat="1" spans="1:13">
      <c r="A13" s="2"/>
      <c r="B13" s="3"/>
      <c r="C13" s="4"/>
      <c r="D13" s="4"/>
      <c r="E13" s="3"/>
      <c r="F13" s="4"/>
      <c r="G13" s="4"/>
      <c r="H13" s="15">
        <f>SUM(H4:H12)</f>
        <v>10348</v>
      </c>
      <c r="I13" s="1" t="s">
        <v>9</v>
      </c>
    </row>
    <row r="15" spans="1:13">
      <c r="A15" s="7" t="s">
        <v>1</v>
      </c>
      <c r="B15" s="7" t="s">
        <v>2</v>
      </c>
      <c r="C15" s="8" t="s">
        <v>3</v>
      </c>
      <c r="D15" s="8" t="s">
        <v>4</v>
      </c>
      <c r="E15" s="7" t="s">
        <v>5</v>
      </c>
      <c r="F15" s="8" t="s">
        <v>3</v>
      </c>
      <c r="G15" s="8" t="s">
        <v>4</v>
      </c>
      <c r="H15" s="9" t="s">
        <v>6</v>
      </c>
    </row>
    <row r="16" s="1" customFormat="1" spans="1:13">
      <c r="A16" s="2">
        <v>1</v>
      </c>
      <c r="B16" s="10" t="s">
        <v>7</v>
      </c>
      <c r="C16" s="4">
        <v>862</v>
      </c>
      <c r="D16" s="4">
        <v>1822</v>
      </c>
      <c r="E16" s="10" t="s">
        <v>10</v>
      </c>
      <c r="F16" s="4">
        <v>305285</v>
      </c>
      <c r="G16" s="4">
        <v>304325</v>
      </c>
      <c r="H16" s="5">
        <f t="shared" ref="H16:H24" si="1">ABS(G16-F16)+1</f>
        <v>961</v>
      </c>
    </row>
    <row r="17" s="1" customFormat="1" spans="1:9">
      <c r="A17" s="2">
        <v>2</v>
      </c>
      <c r="B17" s="10" t="s">
        <v>7</v>
      </c>
      <c r="C17" s="4">
        <v>16851</v>
      </c>
      <c r="D17" s="4">
        <v>17233</v>
      </c>
      <c r="E17" s="10" t="s">
        <v>10</v>
      </c>
      <c r="F17" s="4">
        <v>246151</v>
      </c>
      <c r="G17" s="4">
        <v>245772</v>
      </c>
      <c r="H17" s="5">
        <f t="shared" si="1"/>
        <v>380</v>
      </c>
    </row>
    <row r="18" s="1" customFormat="1" spans="1:9">
      <c r="A18" s="2">
        <v>3</v>
      </c>
      <c r="B18" s="10" t="s">
        <v>7</v>
      </c>
      <c r="C18" s="4">
        <v>32608</v>
      </c>
      <c r="D18" s="4">
        <v>33223</v>
      </c>
      <c r="E18" s="10" t="s">
        <v>10</v>
      </c>
      <c r="F18" s="4">
        <v>513760</v>
      </c>
      <c r="G18" s="4">
        <v>514287</v>
      </c>
      <c r="H18" s="5">
        <f t="shared" si="1"/>
        <v>528</v>
      </c>
    </row>
    <row r="19" s="1" customFormat="1" spans="1:9">
      <c r="A19" s="2">
        <v>4</v>
      </c>
      <c r="B19" s="10" t="s">
        <v>7</v>
      </c>
      <c r="C19" s="4">
        <v>47025</v>
      </c>
      <c r="D19" s="4">
        <v>47130</v>
      </c>
      <c r="E19" s="10" t="s">
        <v>10</v>
      </c>
      <c r="F19" s="4">
        <v>129651</v>
      </c>
      <c r="G19" s="4">
        <v>129758</v>
      </c>
      <c r="H19" s="5">
        <f t="shared" si="1"/>
        <v>108</v>
      </c>
    </row>
    <row r="20" s="1" customFormat="1" spans="1:9">
      <c r="A20" s="2">
        <v>5</v>
      </c>
      <c r="B20" s="10" t="s">
        <v>7</v>
      </c>
      <c r="C20" s="4">
        <v>52594</v>
      </c>
      <c r="D20" s="4">
        <v>52714</v>
      </c>
      <c r="E20" s="10" t="s">
        <v>10</v>
      </c>
      <c r="F20" s="4">
        <v>321667</v>
      </c>
      <c r="G20" s="4">
        <v>321785</v>
      </c>
      <c r="H20" s="5">
        <f t="shared" si="1"/>
        <v>119</v>
      </c>
    </row>
    <row r="21" s="1" customFormat="1" spans="1:9">
      <c r="A21" s="2">
        <v>6</v>
      </c>
      <c r="B21" s="10" t="s">
        <v>7</v>
      </c>
      <c r="C21" s="4">
        <v>83633</v>
      </c>
      <c r="D21" s="4">
        <v>93063</v>
      </c>
      <c r="E21" s="10" t="s">
        <v>10</v>
      </c>
      <c r="F21" s="4">
        <v>30892</v>
      </c>
      <c r="G21" s="4">
        <v>21158</v>
      </c>
      <c r="H21" s="5">
        <f t="shared" si="1"/>
        <v>9735</v>
      </c>
    </row>
    <row r="22" s="1" customFormat="1" spans="1:9">
      <c r="A22" s="2">
        <v>7</v>
      </c>
      <c r="B22" s="10" t="s">
        <v>7</v>
      </c>
      <c r="C22" s="4">
        <v>94312</v>
      </c>
      <c r="D22" s="4">
        <v>100224</v>
      </c>
      <c r="E22" s="10" t="s">
        <v>10</v>
      </c>
      <c r="F22" s="4">
        <v>237180</v>
      </c>
      <c r="G22" s="4">
        <v>243098</v>
      </c>
      <c r="H22" s="5">
        <f t="shared" si="1"/>
        <v>5919</v>
      </c>
    </row>
    <row r="23" s="1" customFormat="1" spans="1:9">
      <c r="A23" s="2">
        <v>8</v>
      </c>
      <c r="B23" s="10" t="s">
        <v>7</v>
      </c>
      <c r="C23" s="4">
        <v>100989</v>
      </c>
      <c r="D23" s="4">
        <v>101171</v>
      </c>
      <c r="E23" s="10" t="s">
        <v>10</v>
      </c>
      <c r="F23" s="4">
        <v>354680</v>
      </c>
      <c r="G23" s="4">
        <v>354498</v>
      </c>
      <c r="H23" s="5">
        <f t="shared" si="1"/>
        <v>183</v>
      </c>
    </row>
    <row r="24" s="1" customFormat="1" spans="1:9">
      <c r="A24" s="11">
        <v>9</v>
      </c>
      <c r="B24" s="12" t="s">
        <v>7</v>
      </c>
      <c r="C24" s="13">
        <v>104055</v>
      </c>
      <c r="D24" s="13">
        <v>104590</v>
      </c>
      <c r="E24" s="12" t="s">
        <v>10</v>
      </c>
      <c r="F24" s="13">
        <v>73812</v>
      </c>
      <c r="G24" s="13">
        <v>73278</v>
      </c>
      <c r="H24" s="14">
        <f t="shared" si="1"/>
        <v>535</v>
      </c>
    </row>
    <row r="25" s="1" customFormat="1" spans="1:9">
      <c r="A25" s="2"/>
      <c r="B25" s="3"/>
      <c r="C25" s="4"/>
      <c r="D25" s="4"/>
      <c r="E25" s="3"/>
      <c r="F25" s="4"/>
      <c r="G25" s="4"/>
      <c r="H25" s="15">
        <f>SUM(H16:H24)</f>
        <v>18468</v>
      </c>
      <c r="I25" s="1" t="s">
        <v>9</v>
      </c>
    </row>
    <row r="27" spans="1:9">
      <c r="A27" s="16" t="s">
        <v>1</v>
      </c>
      <c r="B27" s="7" t="s">
        <v>2</v>
      </c>
      <c r="C27" s="8" t="s">
        <v>3</v>
      </c>
      <c r="D27" s="8" t="s">
        <v>4</v>
      </c>
      <c r="E27" s="7" t="s">
        <v>5</v>
      </c>
      <c r="F27" s="8" t="s">
        <v>3</v>
      </c>
      <c r="G27" s="8" t="s">
        <v>4</v>
      </c>
      <c r="H27" s="9" t="s">
        <v>6</v>
      </c>
    </row>
    <row r="28" s="1" customFormat="1" spans="1:9">
      <c r="A28" s="2">
        <v>1</v>
      </c>
      <c r="B28" s="10" t="s">
        <v>7</v>
      </c>
      <c r="C28" s="4">
        <v>700</v>
      </c>
      <c r="D28" s="4">
        <v>1822</v>
      </c>
      <c r="E28" s="10" t="s">
        <v>11</v>
      </c>
      <c r="F28" s="4">
        <v>96498</v>
      </c>
      <c r="G28" s="4">
        <v>95376</v>
      </c>
      <c r="H28" s="5">
        <f t="shared" ref="H28:H35" si="2">ABS(G28-F28)+1</f>
        <v>1123</v>
      </c>
    </row>
    <row r="29" s="1" customFormat="1" spans="1:9">
      <c r="A29" s="2">
        <v>2</v>
      </c>
      <c r="B29" s="10" t="s">
        <v>7</v>
      </c>
      <c r="C29" s="4">
        <v>16851</v>
      </c>
      <c r="D29" s="4">
        <v>17233</v>
      </c>
      <c r="E29" s="10" t="s">
        <v>11</v>
      </c>
      <c r="F29" s="4">
        <v>342585</v>
      </c>
      <c r="G29" s="4">
        <v>342206</v>
      </c>
      <c r="H29" s="5">
        <f t="shared" si="2"/>
        <v>380</v>
      </c>
    </row>
    <row r="30" s="1" customFormat="1" spans="1:9">
      <c r="A30" s="2">
        <v>3</v>
      </c>
      <c r="B30" s="10" t="s">
        <v>7</v>
      </c>
      <c r="C30" s="4">
        <v>32608</v>
      </c>
      <c r="D30" s="4">
        <v>33223</v>
      </c>
      <c r="E30" s="10" t="s">
        <v>11</v>
      </c>
      <c r="F30" s="4">
        <v>37903</v>
      </c>
      <c r="G30" s="4">
        <v>38430</v>
      </c>
      <c r="H30" s="5">
        <f t="shared" si="2"/>
        <v>528</v>
      </c>
    </row>
    <row r="31" s="1" customFormat="1" spans="1:9">
      <c r="A31" s="2">
        <v>4</v>
      </c>
      <c r="B31" s="10" t="s">
        <v>7</v>
      </c>
      <c r="C31" s="4">
        <v>47028</v>
      </c>
      <c r="D31" s="4">
        <v>47130</v>
      </c>
      <c r="E31" s="10" t="s">
        <v>11</v>
      </c>
      <c r="F31" s="4">
        <v>312709</v>
      </c>
      <c r="G31" s="4">
        <v>312605</v>
      </c>
      <c r="H31" s="5">
        <f t="shared" si="2"/>
        <v>105</v>
      </c>
    </row>
    <row r="32" s="1" customFormat="1" spans="1:9">
      <c r="A32" s="2">
        <v>5</v>
      </c>
      <c r="B32" s="10" t="s">
        <v>7</v>
      </c>
      <c r="C32" s="4">
        <v>52594</v>
      </c>
      <c r="D32" s="4">
        <v>52714</v>
      </c>
      <c r="E32" s="10" t="s">
        <v>11</v>
      </c>
      <c r="F32" s="4">
        <v>388052</v>
      </c>
      <c r="G32" s="4">
        <v>388170</v>
      </c>
      <c r="H32" s="5">
        <f t="shared" si="2"/>
        <v>119</v>
      </c>
    </row>
    <row r="33" s="1" customFormat="1" spans="1:9">
      <c r="A33" s="2">
        <v>6</v>
      </c>
      <c r="B33" s="10" t="s">
        <v>7</v>
      </c>
      <c r="C33" s="4">
        <v>90754</v>
      </c>
      <c r="D33" s="4">
        <v>93063</v>
      </c>
      <c r="E33" s="10" t="s">
        <v>11</v>
      </c>
      <c r="F33" s="4">
        <v>231441</v>
      </c>
      <c r="G33" s="4">
        <v>234240</v>
      </c>
      <c r="H33" s="5">
        <f t="shared" si="2"/>
        <v>2800</v>
      </c>
    </row>
    <row r="34" s="1" customFormat="1" spans="1:9">
      <c r="A34" s="2">
        <v>7</v>
      </c>
      <c r="B34" s="10" t="s">
        <v>7</v>
      </c>
      <c r="C34" s="4">
        <v>94312</v>
      </c>
      <c r="D34" s="4">
        <v>100224</v>
      </c>
      <c r="E34" s="10" t="s">
        <v>11</v>
      </c>
      <c r="F34" s="4">
        <v>333786</v>
      </c>
      <c r="G34" s="4">
        <v>339536</v>
      </c>
      <c r="H34" s="5">
        <f t="shared" si="2"/>
        <v>5751</v>
      </c>
    </row>
    <row r="35" s="1" customFormat="1" spans="1:9">
      <c r="A35" s="11">
        <v>8</v>
      </c>
      <c r="B35" s="12" t="s">
        <v>7</v>
      </c>
      <c r="C35" s="13">
        <v>100989</v>
      </c>
      <c r="D35" s="13">
        <v>101171</v>
      </c>
      <c r="E35" s="12" t="s">
        <v>11</v>
      </c>
      <c r="F35" s="13">
        <v>420852</v>
      </c>
      <c r="G35" s="13">
        <v>420670</v>
      </c>
      <c r="H35" s="14">
        <f t="shared" si="2"/>
        <v>183</v>
      </c>
    </row>
    <row r="36" s="1" customFormat="1" spans="1:9">
      <c r="A36" s="2"/>
      <c r="B36" s="3"/>
      <c r="C36" s="4"/>
      <c r="D36" s="4"/>
      <c r="E36" s="3"/>
      <c r="F36" s="4"/>
      <c r="G36" s="4"/>
      <c r="H36" s="15">
        <f>SUM(H28:H35)</f>
        <v>10989</v>
      </c>
      <c r="I36" s="1" t="s">
        <v>9</v>
      </c>
    </row>
    <row r="38" spans="1:9">
      <c r="A38" s="7" t="s">
        <v>1</v>
      </c>
      <c r="B38" s="7" t="s">
        <v>2</v>
      </c>
      <c r="C38" s="8" t="s">
        <v>3</v>
      </c>
      <c r="D38" s="8" t="s">
        <v>4</v>
      </c>
      <c r="E38" s="7" t="s">
        <v>5</v>
      </c>
      <c r="F38" s="8" t="s">
        <v>3</v>
      </c>
      <c r="G38" s="8" t="s">
        <v>4</v>
      </c>
      <c r="H38" s="9" t="s">
        <v>6</v>
      </c>
    </row>
    <row r="39" s="1" customFormat="1" spans="1:9">
      <c r="A39" s="2">
        <v>1</v>
      </c>
      <c r="B39" s="10" t="s">
        <v>7</v>
      </c>
      <c r="C39" s="4">
        <v>700</v>
      </c>
      <c r="D39" s="4">
        <v>1822</v>
      </c>
      <c r="E39" s="10" t="s">
        <v>12</v>
      </c>
      <c r="F39" s="4">
        <v>61685</v>
      </c>
      <c r="G39" s="4">
        <v>62807</v>
      </c>
      <c r="H39" s="5">
        <f t="shared" ref="H39:H48" si="3">ABS(G39-F39)+1</f>
        <v>1123</v>
      </c>
    </row>
    <row r="40" s="1" customFormat="1" spans="1:9">
      <c r="A40" s="2">
        <v>1</v>
      </c>
      <c r="B40" s="10" t="s">
        <v>7</v>
      </c>
      <c r="C40" s="4">
        <v>700</v>
      </c>
      <c r="D40" s="4">
        <v>1822</v>
      </c>
      <c r="E40" s="10" t="s">
        <v>12</v>
      </c>
      <c r="F40" s="4">
        <v>219990</v>
      </c>
      <c r="G40" s="4">
        <v>221112</v>
      </c>
      <c r="H40" s="5">
        <f t="shared" si="3"/>
        <v>1123</v>
      </c>
    </row>
    <row r="41" s="1" customFormat="1" spans="1:9">
      <c r="A41" s="2">
        <v>2</v>
      </c>
      <c r="B41" s="10" t="s">
        <v>7</v>
      </c>
      <c r="C41" s="4">
        <v>16851</v>
      </c>
      <c r="D41" s="4">
        <v>17233</v>
      </c>
      <c r="E41" s="10" t="s">
        <v>12</v>
      </c>
      <c r="F41" s="4">
        <v>418071</v>
      </c>
      <c r="G41" s="4">
        <v>417692</v>
      </c>
      <c r="H41" s="5">
        <f t="shared" si="3"/>
        <v>380</v>
      </c>
    </row>
    <row r="42" s="1" customFormat="1" spans="1:9">
      <c r="A42" s="2">
        <v>3</v>
      </c>
      <c r="B42" s="10" t="s">
        <v>7</v>
      </c>
      <c r="C42" s="4">
        <v>32608</v>
      </c>
      <c r="D42" s="4">
        <v>33223</v>
      </c>
      <c r="E42" s="10" t="s">
        <v>12</v>
      </c>
      <c r="F42" s="4">
        <v>302662</v>
      </c>
      <c r="G42" s="4">
        <v>302135</v>
      </c>
      <c r="H42" s="5">
        <f t="shared" si="3"/>
        <v>528</v>
      </c>
    </row>
    <row r="43" s="1" customFormat="1" spans="1:9">
      <c r="A43" s="2">
        <v>4</v>
      </c>
      <c r="B43" s="10" t="s">
        <v>7</v>
      </c>
      <c r="C43" s="4">
        <v>47028</v>
      </c>
      <c r="D43" s="4">
        <v>47130</v>
      </c>
      <c r="E43" s="10" t="s">
        <v>12</v>
      </c>
      <c r="F43" s="4">
        <v>59630</v>
      </c>
      <c r="G43" s="4">
        <v>59526</v>
      </c>
      <c r="H43" s="5">
        <f t="shared" si="3"/>
        <v>105</v>
      </c>
    </row>
    <row r="44" s="1" customFormat="1" spans="1:9">
      <c r="A44" s="2">
        <v>4</v>
      </c>
      <c r="B44" s="10" t="s">
        <v>7</v>
      </c>
      <c r="C44" s="4">
        <v>47028</v>
      </c>
      <c r="D44" s="4">
        <v>47130</v>
      </c>
      <c r="E44" s="10" t="s">
        <v>12</v>
      </c>
      <c r="F44" s="4">
        <v>217935</v>
      </c>
      <c r="G44" s="4">
        <v>217831</v>
      </c>
      <c r="H44" s="5">
        <f t="shared" si="3"/>
        <v>105</v>
      </c>
    </row>
    <row r="45" s="1" customFormat="1" spans="1:9">
      <c r="A45" s="2">
        <v>5</v>
      </c>
      <c r="B45" s="10" t="s">
        <v>7</v>
      </c>
      <c r="C45" s="4">
        <v>52594</v>
      </c>
      <c r="D45" s="4">
        <v>52714</v>
      </c>
      <c r="E45" s="10" t="s">
        <v>12</v>
      </c>
      <c r="F45" s="4">
        <v>17757</v>
      </c>
      <c r="G45" s="4">
        <v>17875</v>
      </c>
      <c r="H45" s="5">
        <f t="shared" si="3"/>
        <v>119</v>
      </c>
    </row>
    <row r="46" s="1" customFormat="1" spans="1:9">
      <c r="A46" s="2">
        <v>6</v>
      </c>
      <c r="B46" s="10" t="s">
        <v>7</v>
      </c>
      <c r="C46" s="4">
        <v>90754</v>
      </c>
      <c r="D46" s="4">
        <v>91645</v>
      </c>
      <c r="E46" s="10" t="s">
        <v>12</v>
      </c>
      <c r="F46" s="4">
        <v>287018</v>
      </c>
      <c r="G46" s="4">
        <v>288154</v>
      </c>
      <c r="H46" s="5">
        <f t="shared" si="3"/>
        <v>1137</v>
      </c>
    </row>
    <row r="47" s="1" customFormat="1" spans="1:9">
      <c r="A47" s="2">
        <v>7</v>
      </c>
      <c r="B47" s="10" t="s">
        <v>7</v>
      </c>
      <c r="C47" s="4">
        <v>94312</v>
      </c>
      <c r="D47" s="4">
        <v>100224</v>
      </c>
      <c r="E47" s="10" t="s">
        <v>12</v>
      </c>
      <c r="F47" s="4">
        <v>409220</v>
      </c>
      <c r="G47" s="4">
        <v>415138</v>
      </c>
      <c r="H47" s="5">
        <f t="shared" si="3"/>
        <v>5919</v>
      </c>
    </row>
    <row r="48" s="1" customFormat="1" spans="1:9">
      <c r="A48" s="11">
        <v>8</v>
      </c>
      <c r="B48" s="12" t="s">
        <v>7</v>
      </c>
      <c r="C48" s="13">
        <v>100989</v>
      </c>
      <c r="D48" s="13">
        <v>101171</v>
      </c>
      <c r="E48" s="12" t="s">
        <v>12</v>
      </c>
      <c r="F48" s="13">
        <v>50560</v>
      </c>
      <c r="G48" s="13">
        <v>50378</v>
      </c>
      <c r="H48" s="14">
        <f t="shared" si="3"/>
        <v>183</v>
      </c>
    </row>
    <row r="49" s="1" customFormat="1" spans="1:9">
      <c r="A49" s="2"/>
      <c r="B49" s="3"/>
      <c r="C49" s="4"/>
      <c r="D49" s="4"/>
      <c r="E49" s="3"/>
      <c r="F49" s="4"/>
      <c r="G49" s="4"/>
      <c r="H49" s="15">
        <f>SUM(H39:H48)</f>
        <v>10722</v>
      </c>
      <c r="I49" s="1" t="s">
        <v>9</v>
      </c>
    </row>
    <row r="51" spans="1:9">
      <c r="A51" s="7" t="s">
        <v>1</v>
      </c>
      <c r="B51" s="7" t="s">
        <v>2</v>
      </c>
      <c r="C51" s="8" t="s">
        <v>3</v>
      </c>
      <c r="D51" s="8" t="s">
        <v>4</v>
      </c>
      <c r="E51" s="7" t="s">
        <v>5</v>
      </c>
      <c r="F51" s="8" t="s">
        <v>3</v>
      </c>
      <c r="G51" s="8" t="s">
        <v>4</v>
      </c>
      <c r="H51" s="9" t="s">
        <v>6</v>
      </c>
    </row>
    <row r="52" s="1" customFormat="1" spans="1:9">
      <c r="A52" s="2">
        <v>2</v>
      </c>
      <c r="B52" s="10" t="s">
        <v>7</v>
      </c>
      <c r="C52" s="4">
        <v>16851</v>
      </c>
      <c r="D52" s="4">
        <v>17233</v>
      </c>
      <c r="E52" s="10" t="s">
        <v>7</v>
      </c>
      <c r="F52" s="4">
        <v>3755</v>
      </c>
      <c r="G52" s="4">
        <v>3376</v>
      </c>
      <c r="H52" s="5">
        <f t="shared" ref="H52:H59" si="4">ABS(G52-F52)+1</f>
        <v>380</v>
      </c>
    </row>
    <row r="53" s="1" customFormat="1" spans="1:9">
      <c r="A53" s="2">
        <v>3</v>
      </c>
      <c r="B53" s="10" t="s">
        <v>7</v>
      </c>
      <c r="C53" s="4">
        <v>32608</v>
      </c>
      <c r="D53" s="4">
        <v>33223</v>
      </c>
      <c r="E53" s="10" t="s">
        <v>7</v>
      </c>
      <c r="F53" s="4">
        <v>135762</v>
      </c>
      <c r="G53" s="4">
        <v>136289</v>
      </c>
      <c r="H53" s="5">
        <f t="shared" si="4"/>
        <v>528</v>
      </c>
    </row>
    <row r="54" s="1" customFormat="1" spans="1:9">
      <c r="A54" s="2">
        <v>4</v>
      </c>
      <c r="B54" s="10" t="s">
        <v>7</v>
      </c>
      <c r="C54" s="4">
        <v>47025</v>
      </c>
      <c r="D54" s="4">
        <v>47130</v>
      </c>
      <c r="E54" s="10" t="s">
        <v>7</v>
      </c>
      <c r="F54" s="4">
        <v>184978</v>
      </c>
      <c r="G54" s="4">
        <v>185085</v>
      </c>
      <c r="H54" s="5">
        <f t="shared" si="4"/>
        <v>108</v>
      </c>
    </row>
    <row r="55" s="1" customFormat="1" spans="1:9">
      <c r="A55" s="2">
        <v>5</v>
      </c>
      <c r="B55" s="10" t="s">
        <v>7</v>
      </c>
      <c r="C55" s="4">
        <v>52594</v>
      </c>
      <c r="D55" s="4">
        <v>52714</v>
      </c>
      <c r="E55" s="10" t="s">
        <v>7</v>
      </c>
      <c r="F55" s="4">
        <v>62564</v>
      </c>
      <c r="G55" s="4">
        <v>62682</v>
      </c>
      <c r="H55" s="5">
        <f t="shared" si="4"/>
        <v>119</v>
      </c>
    </row>
    <row r="56" s="1" customFormat="1" spans="1:9">
      <c r="A56" s="2">
        <v>6</v>
      </c>
      <c r="B56" s="10" t="s">
        <v>7</v>
      </c>
      <c r="C56" s="4">
        <v>90754</v>
      </c>
      <c r="D56" s="4">
        <v>93063</v>
      </c>
      <c r="E56" s="10" t="s">
        <v>7</v>
      </c>
      <c r="F56" s="4">
        <v>257229</v>
      </c>
      <c r="G56" s="4">
        <v>254354</v>
      </c>
      <c r="H56" s="5">
        <f t="shared" si="4"/>
        <v>2876</v>
      </c>
    </row>
    <row r="57" s="1" customFormat="1" spans="1:9">
      <c r="A57" s="2" t="s">
        <v>13</v>
      </c>
      <c r="B57" s="10" t="s">
        <v>7</v>
      </c>
      <c r="C57" s="4">
        <v>94312</v>
      </c>
      <c r="D57" s="4">
        <v>98270</v>
      </c>
      <c r="E57" s="10" t="s">
        <v>7</v>
      </c>
      <c r="F57" s="4">
        <v>44823</v>
      </c>
      <c r="G57" s="4">
        <v>40873</v>
      </c>
      <c r="H57" s="5">
        <f t="shared" si="4"/>
        <v>3951</v>
      </c>
    </row>
    <row r="58" s="1" customFormat="1" spans="1:9">
      <c r="A58" s="2" t="s">
        <v>14</v>
      </c>
      <c r="B58" s="10" t="s">
        <v>7</v>
      </c>
      <c r="C58" s="4">
        <v>99517</v>
      </c>
      <c r="D58" s="4">
        <v>100224</v>
      </c>
      <c r="E58" s="10" t="s">
        <v>7</v>
      </c>
      <c r="F58" s="4">
        <v>1</v>
      </c>
      <c r="G58" s="4">
        <v>708</v>
      </c>
      <c r="H58" s="5">
        <f t="shared" si="4"/>
        <v>708</v>
      </c>
    </row>
    <row r="59" s="1" customFormat="1" spans="1:9">
      <c r="A59" s="11">
        <v>8</v>
      </c>
      <c r="B59" s="12" t="s">
        <v>7</v>
      </c>
      <c r="C59" s="13">
        <v>100989</v>
      </c>
      <c r="D59" s="13">
        <v>101171</v>
      </c>
      <c r="E59" s="12" t="s">
        <v>7</v>
      </c>
      <c r="F59" s="13">
        <v>95573</v>
      </c>
      <c r="G59" s="13">
        <v>95391</v>
      </c>
      <c r="H59" s="14">
        <f t="shared" si="4"/>
        <v>183</v>
      </c>
    </row>
    <row r="60" s="1" customFormat="1" spans="1:9">
      <c r="A60" s="2"/>
      <c r="B60" s="3"/>
      <c r="C60" s="4"/>
      <c r="D60" s="4"/>
      <c r="E60" s="3"/>
      <c r="F60" s="4"/>
      <c r="G60" s="4"/>
      <c r="H60" s="15">
        <f>SUM(H52:H59)</f>
        <v>8853</v>
      </c>
      <c r="I60" s="1" t="s">
        <v>9</v>
      </c>
    </row>
    <row r="62" spans="1:9">
      <c r="A62" s="7" t="s">
        <v>1</v>
      </c>
      <c r="B62" s="7" t="s">
        <v>2</v>
      </c>
      <c r="C62" s="8" t="s">
        <v>3</v>
      </c>
      <c r="D62" s="8" t="s">
        <v>4</v>
      </c>
      <c r="E62" s="7" t="s">
        <v>5</v>
      </c>
      <c r="F62" s="8" t="s">
        <v>3</v>
      </c>
      <c r="G62" s="8" t="s">
        <v>4</v>
      </c>
      <c r="H62" s="9" t="s">
        <v>6</v>
      </c>
    </row>
    <row r="63" s="1" customFormat="1" spans="1:9">
      <c r="A63" s="2">
        <v>2</v>
      </c>
      <c r="B63" s="10" t="s">
        <v>7</v>
      </c>
      <c r="C63" s="4">
        <v>16851</v>
      </c>
      <c r="D63" s="4">
        <v>17230</v>
      </c>
      <c r="E63" s="10" t="s">
        <v>15</v>
      </c>
      <c r="F63" s="4">
        <v>48253</v>
      </c>
      <c r="G63" s="4">
        <v>48627</v>
      </c>
      <c r="H63" s="5">
        <f t="shared" ref="H63:H69" si="5">ABS(G63-F63)+1</f>
        <v>375</v>
      </c>
    </row>
    <row r="64" s="1" customFormat="1" spans="1:9">
      <c r="A64" s="2">
        <v>6</v>
      </c>
      <c r="B64" s="10" t="s">
        <v>7</v>
      </c>
      <c r="C64" s="4">
        <v>89963</v>
      </c>
      <c r="D64" s="4">
        <v>93598</v>
      </c>
      <c r="E64" s="10" t="s">
        <v>15</v>
      </c>
      <c r="F64" s="4">
        <v>55847</v>
      </c>
      <c r="G64" s="4">
        <v>58962</v>
      </c>
      <c r="H64" s="5">
        <f t="shared" si="5"/>
        <v>3116</v>
      </c>
    </row>
    <row r="65" s="1" customFormat="1" spans="1:9">
      <c r="A65" s="2" t="s">
        <v>13</v>
      </c>
      <c r="B65" s="10" t="s">
        <v>7</v>
      </c>
      <c r="C65" s="4">
        <v>95476</v>
      </c>
      <c r="D65" s="4">
        <v>98092</v>
      </c>
      <c r="E65" s="10" t="s">
        <v>15</v>
      </c>
      <c r="F65" s="4">
        <v>151770</v>
      </c>
      <c r="G65" s="4">
        <v>149668</v>
      </c>
      <c r="H65" s="5">
        <f t="shared" si="5"/>
        <v>2103</v>
      </c>
    </row>
    <row r="66" s="1" customFormat="1" spans="1:9">
      <c r="A66" s="2" t="s">
        <v>14</v>
      </c>
      <c r="B66" s="10" t="s">
        <v>7</v>
      </c>
      <c r="C66" s="4">
        <v>99308</v>
      </c>
      <c r="D66" s="4">
        <v>99546</v>
      </c>
      <c r="E66" s="10" t="s">
        <v>15</v>
      </c>
      <c r="F66" s="4">
        <v>241584</v>
      </c>
      <c r="G66" s="4">
        <v>241346</v>
      </c>
      <c r="H66" s="5">
        <f t="shared" si="5"/>
        <v>239</v>
      </c>
    </row>
    <row r="67" s="1" customFormat="1" spans="1:9">
      <c r="A67" s="2">
        <v>8</v>
      </c>
      <c r="B67" s="10" t="s">
        <v>7</v>
      </c>
      <c r="C67" s="4">
        <v>100989</v>
      </c>
      <c r="D67" s="4">
        <v>101171</v>
      </c>
      <c r="E67" s="10" t="s">
        <v>15</v>
      </c>
      <c r="F67" s="4">
        <v>21534</v>
      </c>
      <c r="G67" s="4">
        <v>21716</v>
      </c>
      <c r="H67" s="5">
        <f t="shared" si="5"/>
        <v>183</v>
      </c>
    </row>
    <row r="68" s="1" customFormat="1" spans="1:9">
      <c r="A68" s="2">
        <v>10</v>
      </c>
      <c r="B68" s="10" t="s">
        <v>7</v>
      </c>
      <c r="C68" s="4">
        <v>28603</v>
      </c>
      <c r="D68" s="4">
        <v>28750</v>
      </c>
      <c r="E68" s="10" t="s">
        <v>15</v>
      </c>
      <c r="F68" s="4">
        <v>230306</v>
      </c>
      <c r="G68" s="4">
        <v>230159</v>
      </c>
      <c r="H68" s="5">
        <f t="shared" si="5"/>
        <v>148</v>
      </c>
    </row>
    <row r="69" s="1" customFormat="1" spans="1:9">
      <c r="A69" s="11">
        <v>11</v>
      </c>
      <c r="B69" s="12" t="s">
        <v>7</v>
      </c>
      <c r="C69" s="13">
        <v>120623</v>
      </c>
      <c r="D69" s="13">
        <v>120872</v>
      </c>
      <c r="E69" s="12" t="s">
        <v>15</v>
      </c>
      <c r="F69" s="13">
        <v>44036</v>
      </c>
      <c r="G69" s="13">
        <v>44285</v>
      </c>
      <c r="H69" s="14">
        <f t="shared" si="5"/>
        <v>250</v>
      </c>
    </row>
    <row r="70" s="1" customFormat="1" spans="1:9">
      <c r="A70" s="2"/>
      <c r="B70" s="3"/>
      <c r="C70" s="4"/>
      <c r="D70" s="4"/>
      <c r="E70" s="3"/>
      <c r="F70" s="4"/>
      <c r="G70" s="4"/>
      <c r="H70" s="15">
        <f>SUM(H63:H69)</f>
        <v>6414</v>
      </c>
      <c r="I70" s="1" t="s">
        <v>9</v>
      </c>
    </row>
    <row r="71" s="1" customFormat="1" spans="1:9">
      <c r="A71" s="2"/>
      <c r="B71" s="3"/>
      <c r="C71" s="4"/>
      <c r="D71" s="4"/>
      <c r="E71" s="3"/>
      <c r="F71" s="4"/>
      <c r="G71" s="4"/>
      <c r="H71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TableS7-MIPTs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C37C783346C746899AF69B7828C1EC0B_12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