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849"/>
  </bookViews>
  <sheets>
    <sheet name="TableS5-MtRpt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<sst xmlns="http://schemas.openxmlformats.org/spreadsheetml/2006/main" count="122" uniqueCount="15">
  <si>
    <t>Table S5. Repeats (min 100 bp) in Digitalideae mitogenomes</t>
  </si>
  <si>
    <t>Species</t>
  </si>
  <si>
    <t>Start Pos1</t>
  </si>
  <si>
    <t>End Pos1</t>
  </si>
  <si>
    <t>Start Pos2</t>
  </si>
  <si>
    <t>End Pos2</t>
  </si>
  <si>
    <t>Similarity</t>
  </si>
  <si>
    <t>Length</t>
  </si>
  <si>
    <t>D. ferruginea</t>
  </si>
  <si>
    <t>Total</t>
  </si>
  <si>
    <t>D. grandiflora</t>
  </si>
  <si>
    <t>D. lanata</t>
  </si>
  <si>
    <r>
      <rPr>
        <i/>
        <sz val="11"/>
        <rFont val="等线"/>
        <charset val="134"/>
        <scheme val="minor"/>
      </rPr>
      <t xml:space="preserve">D. lutea </t>
    </r>
    <r>
      <rPr>
        <sz val="11"/>
        <rFont val="等线"/>
        <charset val="134"/>
        <scheme val="minor"/>
      </rPr>
      <t>URI10</t>
    </r>
  </si>
  <si>
    <t>D. purpurea</t>
  </si>
  <si>
    <t>E. alpinus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</si>
</sst>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</numFmts>
  <fonts count="25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name val="等线"/>
      <charset val="134"/>
      <scheme val="minor"/>
    </font>
    <font>
      <b/>
      <sz val="11"/>
      <color theme="1"/>
      <name val="等线"/>
      <charset val="134"/>
      <scheme val="minor"/>
    </font>
    <font>
      <i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4" fillId="0" borderId="0" xfId="0" applyFont="1"/>
    <xf numFmtId="176" fontId="2" fillId="0" borderId="0" xfId="0" applyNumberFormat="1" applyFont="1"/>
    <xf numFmtId="1" fontId="0" fillId="0" borderId="0" xfId="0" applyNumberFormat="1"/>
    <xf numFmtId="0" fontId="4" fillId="0" borderId="2" xfId="0" applyFont="1" applyBorder="1"/>
    <xf numFmtId="0" fontId="2" fillId="0" borderId="2" xfId="0" applyFont="1" applyBorder="1"/>
    <xf numFmtId="176" fontId="2" fillId="0" borderId="2" xfId="0" applyNumberFormat="1" applyFont="1" applyBorder="1"/>
    <xf numFmtId="1" fontId="0" fillId="0" borderId="2" xfId="0" applyNumberFormat="1" applyBorder="1"/>
    <xf numFmtId="1" fontId="1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2"/>
  <sheetViews>
    <sheetView tabSelected="1" topLeftCell="A76" workbookViewId="0">
      <selection activeCell="N93" sqref="N93"/>
    </sheetView>
  </sheetViews>
  <sheetFormatPr defaultColWidth="8.88333333333333" defaultRowHeight="14.25" outlineLevelCol="7"/>
  <cols>
    <col min="1" max="1" width="12.6666666666667" style="2" customWidth="1"/>
    <col min="2" max="5" width="9.44166666666667" style="2" customWidth="1"/>
    <col min="6" max="6" width="9.21666666666667" style="2" customWidth="1"/>
    <col min="7" max="16384" width="8.88333333333333" style="2"/>
  </cols>
  <sheetData>
    <row r="1" spans="1:7">
      <c r="A1" s="3" t="s">
        <v>0</v>
      </c>
    </row>
    <row r="3" s="1" customFormat="1" spans="1:7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spans="1:7">
      <c r="A4" s="6" t="s">
        <v>8</v>
      </c>
      <c r="B4" s="2">
        <v>225397</v>
      </c>
      <c r="C4" s="2">
        <v>237193</v>
      </c>
      <c r="D4" s="2">
        <v>419700</v>
      </c>
      <c r="E4" s="2">
        <v>431496</v>
      </c>
      <c r="F4" s="7">
        <v>100</v>
      </c>
      <c r="G4" s="8">
        <f>AVERAGE(ABS(C4-B4)+1,ABS(E4-D4)+1)</f>
        <v>11797</v>
      </c>
    </row>
    <row r="5" spans="1:7">
      <c r="A5" s="6" t="s">
        <v>8</v>
      </c>
      <c r="B5" s="2">
        <v>281734</v>
      </c>
      <c r="C5" s="2">
        <v>282012</v>
      </c>
      <c r="D5" s="2">
        <v>352465</v>
      </c>
      <c r="E5" s="2">
        <v>352187</v>
      </c>
      <c r="F5" s="7">
        <v>100</v>
      </c>
      <c r="G5" s="8">
        <f t="shared" ref="G5:G17" si="0">AVERAGE(ABS(C5-B5)+1,ABS(E5-D5)+1)</f>
        <v>279</v>
      </c>
    </row>
    <row r="6" spans="1:7">
      <c r="A6" s="6" t="s">
        <v>8</v>
      </c>
      <c r="B6" s="2">
        <v>187085</v>
      </c>
      <c r="C6" s="2">
        <v>187339</v>
      </c>
      <c r="D6" s="2">
        <v>304015</v>
      </c>
      <c r="E6" s="2">
        <v>304269</v>
      </c>
      <c r="F6" s="7">
        <v>100</v>
      </c>
      <c r="G6" s="8">
        <f t="shared" si="0"/>
        <v>255</v>
      </c>
    </row>
    <row r="7" spans="1:7">
      <c r="A7" s="6" t="s">
        <v>8</v>
      </c>
      <c r="B7" s="2">
        <v>162651</v>
      </c>
      <c r="C7" s="2">
        <v>162876</v>
      </c>
      <c r="D7" s="2">
        <v>237055</v>
      </c>
      <c r="E7" s="2">
        <v>236830</v>
      </c>
      <c r="F7" s="7">
        <v>99.119</v>
      </c>
      <c r="G7" s="8">
        <f t="shared" si="0"/>
        <v>226</v>
      </c>
    </row>
    <row r="8" spans="1:7">
      <c r="A8" s="6" t="s">
        <v>8</v>
      </c>
      <c r="B8" s="2">
        <v>162651</v>
      </c>
      <c r="C8" s="2">
        <v>162876</v>
      </c>
      <c r="D8" s="2">
        <v>431358</v>
      </c>
      <c r="E8" s="2">
        <v>431133</v>
      </c>
      <c r="F8" s="7">
        <v>99.119</v>
      </c>
      <c r="G8" s="8">
        <f t="shared" si="0"/>
        <v>226</v>
      </c>
    </row>
    <row r="9" spans="1:7">
      <c r="A9" s="6" t="s">
        <v>8</v>
      </c>
      <c r="B9" s="2">
        <v>147267</v>
      </c>
      <c r="C9" s="2">
        <v>147492</v>
      </c>
      <c r="D9" s="2">
        <v>304865</v>
      </c>
      <c r="E9" s="2">
        <v>304648</v>
      </c>
      <c r="F9" s="7">
        <v>92.92</v>
      </c>
      <c r="G9" s="8">
        <f t="shared" si="0"/>
        <v>222</v>
      </c>
    </row>
    <row r="10" spans="1:7">
      <c r="A10" s="6" t="s">
        <v>8</v>
      </c>
      <c r="B10" s="2">
        <v>248062</v>
      </c>
      <c r="C10" s="2">
        <v>248220</v>
      </c>
      <c r="D10" s="2">
        <v>353657</v>
      </c>
      <c r="E10" s="2">
        <v>353815</v>
      </c>
      <c r="F10" s="7">
        <v>97.484</v>
      </c>
      <c r="G10" s="8">
        <f t="shared" si="0"/>
        <v>159</v>
      </c>
    </row>
    <row r="11" spans="1:7">
      <c r="A11" s="6" t="s">
        <v>8</v>
      </c>
      <c r="B11" s="2">
        <v>30166</v>
      </c>
      <c r="C11" s="2">
        <v>30309</v>
      </c>
      <c r="D11" s="2">
        <v>259103</v>
      </c>
      <c r="E11" s="2">
        <v>259246</v>
      </c>
      <c r="F11" s="7">
        <v>92.361</v>
      </c>
      <c r="G11" s="8">
        <f t="shared" si="0"/>
        <v>144</v>
      </c>
    </row>
    <row r="12" spans="1:7">
      <c r="A12" s="6" t="s">
        <v>8</v>
      </c>
      <c r="B12" s="2">
        <v>86033</v>
      </c>
      <c r="C12" s="2">
        <v>85902</v>
      </c>
      <c r="D12" s="2">
        <v>294643</v>
      </c>
      <c r="E12" s="2">
        <v>294774</v>
      </c>
      <c r="F12" s="7">
        <v>90.909</v>
      </c>
      <c r="G12" s="8">
        <f t="shared" si="0"/>
        <v>132</v>
      </c>
    </row>
    <row r="13" spans="1:7">
      <c r="A13" s="6" t="s">
        <v>8</v>
      </c>
      <c r="B13" s="2">
        <v>3290</v>
      </c>
      <c r="C13" s="2">
        <v>3420</v>
      </c>
      <c r="D13" s="2">
        <v>397640</v>
      </c>
      <c r="E13" s="2">
        <v>397770</v>
      </c>
      <c r="F13" s="7">
        <v>96.97</v>
      </c>
      <c r="G13" s="8">
        <f t="shared" si="0"/>
        <v>131</v>
      </c>
    </row>
    <row r="14" spans="1:7">
      <c r="A14" s="6" t="s">
        <v>8</v>
      </c>
      <c r="B14" s="2">
        <v>47058</v>
      </c>
      <c r="C14" s="2">
        <v>47182</v>
      </c>
      <c r="D14" s="2">
        <v>118635</v>
      </c>
      <c r="E14" s="2">
        <v>118511</v>
      </c>
      <c r="F14" s="7">
        <v>100</v>
      </c>
      <c r="G14" s="8">
        <f t="shared" si="0"/>
        <v>125</v>
      </c>
    </row>
    <row r="15" spans="1:7">
      <c r="A15" s="6" t="s">
        <v>8</v>
      </c>
      <c r="B15" s="2">
        <v>85378</v>
      </c>
      <c r="C15" s="2">
        <v>85496</v>
      </c>
      <c r="D15" s="2">
        <v>304749</v>
      </c>
      <c r="E15" s="2">
        <v>304867</v>
      </c>
      <c r="F15" s="7">
        <v>98.319</v>
      </c>
      <c r="G15" s="8">
        <f t="shared" si="0"/>
        <v>119</v>
      </c>
    </row>
    <row r="16" spans="1:7">
      <c r="A16" s="6" t="s">
        <v>8</v>
      </c>
      <c r="B16" s="2">
        <v>64903</v>
      </c>
      <c r="C16" s="2">
        <v>65019</v>
      </c>
      <c r="D16" s="2">
        <v>143101</v>
      </c>
      <c r="E16" s="2">
        <v>142985</v>
      </c>
      <c r="F16" s="7">
        <v>100</v>
      </c>
      <c r="G16" s="8">
        <f t="shared" si="0"/>
        <v>117</v>
      </c>
    </row>
    <row r="17" spans="1:8">
      <c r="A17" s="9" t="s">
        <v>8</v>
      </c>
      <c r="B17" s="10">
        <v>65648</v>
      </c>
      <c r="C17" s="10">
        <v>65761</v>
      </c>
      <c r="D17" s="10">
        <v>398729</v>
      </c>
      <c r="E17" s="10">
        <v>398621</v>
      </c>
      <c r="F17" s="11">
        <v>93.86</v>
      </c>
      <c r="G17" s="12">
        <f t="shared" si="0"/>
        <v>111.5</v>
      </c>
    </row>
    <row r="18" spans="1:8">
      <c r="F18" s="7"/>
      <c r="G18" s="13">
        <f>SUM(G4:G17)</f>
        <v>14043.5</v>
      </c>
      <c r="H18" s="1" t="s">
        <v>9</v>
      </c>
    </row>
    <row r="19" spans="1:8">
      <c r="F19" s="7"/>
    </row>
    <row r="20" s="1" customFormat="1" spans="1:8">
      <c r="A20" s="4" t="s">
        <v>1</v>
      </c>
      <c r="B20" s="5" t="s">
        <v>2</v>
      </c>
      <c r="C20" s="5" t="s">
        <v>3</v>
      </c>
      <c r="D20" s="5" t="s">
        <v>4</v>
      </c>
      <c r="E20" s="5" t="s">
        <v>5</v>
      </c>
      <c r="F20" s="5" t="s">
        <v>6</v>
      </c>
      <c r="G20" s="5" t="s">
        <v>7</v>
      </c>
    </row>
    <row r="21" spans="1:8">
      <c r="A21" s="6" t="s">
        <v>10</v>
      </c>
      <c r="B21" s="2">
        <v>305585</v>
      </c>
      <c r="C21" s="2">
        <v>319729</v>
      </c>
      <c r="D21" s="2">
        <v>555376</v>
      </c>
      <c r="E21" s="2">
        <v>569520</v>
      </c>
      <c r="F21" s="7">
        <v>100</v>
      </c>
      <c r="G21" s="8">
        <f>AVERAGE(ABS(C21-B21)+1,ABS(E21-D21)+1)</f>
        <v>14145</v>
      </c>
    </row>
    <row r="22" spans="1:8">
      <c r="A22" s="6" t="s">
        <v>10</v>
      </c>
      <c r="B22" s="2">
        <v>210311</v>
      </c>
      <c r="C22" s="2">
        <v>221969</v>
      </c>
      <c r="D22" s="2">
        <v>472379</v>
      </c>
      <c r="E22" s="2">
        <v>484037</v>
      </c>
      <c r="F22" s="7">
        <v>100</v>
      </c>
      <c r="G22" s="8">
        <f t="shared" ref="G22:G37" si="1">AVERAGE(ABS(C22-B22)+1,ABS(E22-D22)+1)</f>
        <v>11659</v>
      </c>
    </row>
    <row r="23" spans="1:8">
      <c r="A23" s="6" t="s">
        <v>10</v>
      </c>
      <c r="B23" s="2">
        <v>67247</v>
      </c>
      <c r="C23" s="2">
        <v>67536</v>
      </c>
      <c r="D23" s="2">
        <v>410604</v>
      </c>
      <c r="E23" s="2">
        <v>410893</v>
      </c>
      <c r="F23" s="7">
        <v>99.31</v>
      </c>
      <c r="G23" s="8">
        <f t="shared" si="1"/>
        <v>290</v>
      </c>
    </row>
    <row r="24" spans="1:8">
      <c r="A24" s="6" t="s">
        <v>10</v>
      </c>
      <c r="B24" s="2">
        <v>321405</v>
      </c>
      <c r="C24" s="2">
        <v>321682</v>
      </c>
      <c r="D24" s="2">
        <v>519207</v>
      </c>
      <c r="E24" s="2">
        <v>518929</v>
      </c>
      <c r="F24" s="7">
        <v>99.642</v>
      </c>
      <c r="G24" s="8">
        <f t="shared" si="1"/>
        <v>278.5</v>
      </c>
    </row>
    <row r="25" spans="1:8">
      <c r="A25" s="6" t="s">
        <v>10</v>
      </c>
      <c r="B25" s="2">
        <v>388920</v>
      </c>
      <c r="C25" s="2">
        <v>389165</v>
      </c>
      <c r="D25" s="2">
        <v>450366</v>
      </c>
      <c r="E25" s="2">
        <v>450611</v>
      </c>
      <c r="F25" s="7">
        <v>100</v>
      </c>
      <c r="G25" s="8">
        <f t="shared" si="1"/>
        <v>246</v>
      </c>
    </row>
    <row r="26" spans="1:8">
      <c r="A26" s="6" t="s">
        <v>10</v>
      </c>
      <c r="B26" s="2">
        <v>111426</v>
      </c>
      <c r="C26" s="2">
        <v>111633</v>
      </c>
      <c r="D26" s="2">
        <v>507398</v>
      </c>
      <c r="E26" s="2">
        <v>507605</v>
      </c>
      <c r="F26" s="7">
        <v>99.519</v>
      </c>
      <c r="G26" s="8">
        <f t="shared" si="1"/>
        <v>208</v>
      </c>
    </row>
    <row r="27" spans="1:8">
      <c r="A27" s="6" t="s">
        <v>10</v>
      </c>
      <c r="B27" s="2">
        <v>393784</v>
      </c>
      <c r="C27" s="2">
        <v>393982</v>
      </c>
      <c r="D27" s="2">
        <v>450021</v>
      </c>
      <c r="E27" s="2">
        <v>449823</v>
      </c>
      <c r="F27" s="7">
        <v>99.497</v>
      </c>
      <c r="G27" s="8">
        <f t="shared" si="1"/>
        <v>199</v>
      </c>
    </row>
    <row r="28" spans="1:8">
      <c r="A28" s="6" t="s">
        <v>10</v>
      </c>
      <c r="B28" s="2">
        <v>231992</v>
      </c>
      <c r="C28" s="2">
        <v>232149</v>
      </c>
      <c r="D28" s="2">
        <v>552372</v>
      </c>
      <c r="E28" s="2">
        <v>552534</v>
      </c>
      <c r="F28" s="7">
        <v>90.854</v>
      </c>
      <c r="G28" s="8">
        <f t="shared" si="1"/>
        <v>160.5</v>
      </c>
    </row>
    <row r="29" spans="1:8">
      <c r="A29" s="6" t="s">
        <v>10</v>
      </c>
      <c r="B29" s="2">
        <v>179202</v>
      </c>
      <c r="C29" s="2">
        <v>179360</v>
      </c>
      <c r="D29" s="2">
        <v>291267</v>
      </c>
      <c r="E29" s="2">
        <v>291425</v>
      </c>
      <c r="F29" s="7">
        <v>97.484</v>
      </c>
      <c r="G29" s="8">
        <f t="shared" si="1"/>
        <v>159</v>
      </c>
    </row>
    <row r="30" spans="1:8">
      <c r="A30" s="6" t="s">
        <v>10</v>
      </c>
      <c r="B30" s="2">
        <v>323917</v>
      </c>
      <c r="C30" s="2">
        <v>324059</v>
      </c>
      <c r="D30" s="2">
        <v>495193</v>
      </c>
      <c r="E30" s="2">
        <v>495335</v>
      </c>
      <c r="F30" s="7">
        <v>98.601</v>
      </c>
      <c r="G30" s="8">
        <f t="shared" si="1"/>
        <v>143</v>
      </c>
    </row>
    <row r="31" spans="1:8">
      <c r="A31" s="6" t="s">
        <v>10</v>
      </c>
      <c r="B31" s="2">
        <v>103399</v>
      </c>
      <c r="C31" s="2">
        <v>103538</v>
      </c>
      <c r="D31" s="2">
        <v>500489</v>
      </c>
      <c r="E31" s="2">
        <v>500348</v>
      </c>
      <c r="F31" s="7">
        <v>91.549</v>
      </c>
      <c r="G31" s="8">
        <f t="shared" si="1"/>
        <v>141</v>
      </c>
    </row>
    <row r="32" spans="1:8">
      <c r="A32" s="6" t="s">
        <v>10</v>
      </c>
      <c r="B32" s="2">
        <v>374978</v>
      </c>
      <c r="C32" s="2">
        <v>375113</v>
      </c>
      <c r="D32" s="2">
        <v>445458</v>
      </c>
      <c r="E32" s="2">
        <v>445593</v>
      </c>
      <c r="F32" s="7">
        <v>100</v>
      </c>
      <c r="G32" s="8">
        <f t="shared" si="1"/>
        <v>136</v>
      </c>
    </row>
    <row r="33" spans="1:8">
      <c r="A33" s="6" t="s">
        <v>10</v>
      </c>
      <c r="B33" s="2">
        <v>102864</v>
      </c>
      <c r="C33" s="2">
        <v>102991</v>
      </c>
      <c r="D33" s="2">
        <v>183341</v>
      </c>
      <c r="E33" s="2">
        <v>183468</v>
      </c>
      <c r="F33" s="7">
        <v>100</v>
      </c>
      <c r="G33" s="8">
        <f t="shared" si="1"/>
        <v>128</v>
      </c>
    </row>
    <row r="34" spans="1:8">
      <c r="A34" s="6" t="s">
        <v>10</v>
      </c>
      <c r="B34" s="2">
        <v>15500</v>
      </c>
      <c r="C34" s="2">
        <v>15623</v>
      </c>
      <c r="D34" s="2">
        <v>445680</v>
      </c>
      <c r="E34" s="2">
        <v>445557</v>
      </c>
      <c r="F34" s="7">
        <v>97.581</v>
      </c>
      <c r="G34" s="8">
        <f t="shared" si="1"/>
        <v>124</v>
      </c>
    </row>
    <row r="35" spans="1:8">
      <c r="A35" s="6" t="s">
        <v>10</v>
      </c>
      <c r="B35" s="2">
        <v>86180</v>
      </c>
      <c r="C35" s="2">
        <v>86296</v>
      </c>
      <c r="D35" s="2">
        <v>393303</v>
      </c>
      <c r="E35" s="2">
        <v>393419</v>
      </c>
      <c r="F35" s="7">
        <v>100</v>
      </c>
      <c r="G35" s="8">
        <f t="shared" si="1"/>
        <v>117</v>
      </c>
    </row>
    <row r="36" spans="1:8">
      <c r="A36" s="6" t="s">
        <v>10</v>
      </c>
      <c r="B36" s="2">
        <v>388415</v>
      </c>
      <c r="C36" s="2">
        <v>388530</v>
      </c>
      <c r="D36" s="2">
        <v>443137</v>
      </c>
      <c r="E36" s="2">
        <v>443022</v>
      </c>
      <c r="F36" s="7">
        <v>99.138</v>
      </c>
      <c r="G36" s="8">
        <f t="shared" si="1"/>
        <v>116</v>
      </c>
    </row>
    <row r="37" spans="1:8">
      <c r="A37" s="9" t="s">
        <v>10</v>
      </c>
      <c r="B37" s="10">
        <v>14607</v>
      </c>
      <c r="C37" s="10">
        <v>14715</v>
      </c>
      <c r="D37" s="10">
        <v>86925</v>
      </c>
      <c r="E37" s="10">
        <v>87038</v>
      </c>
      <c r="F37" s="11">
        <v>93.86</v>
      </c>
      <c r="G37" s="12">
        <f t="shared" si="1"/>
        <v>111.5</v>
      </c>
    </row>
    <row r="38" spans="1:8">
      <c r="F38" s="7"/>
      <c r="G38" s="13">
        <f>SUM(G21:G37)</f>
        <v>28361.5</v>
      </c>
      <c r="H38" s="1" t="s">
        <v>9</v>
      </c>
    </row>
    <row r="39" spans="1:8">
      <c r="F39" s="7"/>
    </row>
    <row r="40" s="1" customFormat="1" spans="1:8">
      <c r="A40" s="4" t="s">
        <v>1</v>
      </c>
      <c r="B40" s="5" t="s">
        <v>2</v>
      </c>
      <c r="C40" s="5" t="s">
        <v>3</v>
      </c>
      <c r="D40" s="5" t="s">
        <v>4</v>
      </c>
      <c r="E40" s="5" t="s">
        <v>5</v>
      </c>
      <c r="F40" s="5" t="s">
        <v>6</v>
      </c>
      <c r="G40" s="5" t="s">
        <v>7</v>
      </c>
    </row>
    <row r="41" spans="1:8">
      <c r="A41" s="6" t="s">
        <v>11</v>
      </c>
      <c r="B41" s="2">
        <v>257898</v>
      </c>
      <c r="C41" s="2">
        <v>258056</v>
      </c>
      <c r="D41" s="2">
        <v>301182</v>
      </c>
      <c r="E41" s="2">
        <v>301340</v>
      </c>
      <c r="F41" s="7">
        <v>97.484</v>
      </c>
      <c r="G41" s="8">
        <f>AVERAGE(ABS(C41-B41)+1,ABS(E41-D41)+1)</f>
        <v>159</v>
      </c>
    </row>
    <row r="42" spans="1:8">
      <c r="A42" s="6" t="s">
        <v>11</v>
      </c>
      <c r="B42" s="2">
        <v>269082</v>
      </c>
      <c r="C42" s="2">
        <v>268939</v>
      </c>
      <c r="D42" s="2">
        <v>404837</v>
      </c>
      <c r="E42" s="2">
        <v>404980</v>
      </c>
      <c r="F42" s="7">
        <v>91.667</v>
      </c>
      <c r="G42" s="8">
        <f t="shared" ref="G42:G51" si="2">AVERAGE(ABS(C42-B42)+1,ABS(E42-D42)+1)</f>
        <v>144</v>
      </c>
    </row>
    <row r="43" spans="1:8">
      <c r="A43" s="6" t="s">
        <v>11</v>
      </c>
      <c r="B43" s="2">
        <v>165274</v>
      </c>
      <c r="C43" s="2">
        <v>165409</v>
      </c>
      <c r="D43" s="2">
        <v>436673</v>
      </c>
      <c r="E43" s="2">
        <v>436538</v>
      </c>
      <c r="F43" s="7">
        <v>100</v>
      </c>
      <c r="G43" s="8">
        <f t="shared" si="2"/>
        <v>136</v>
      </c>
    </row>
    <row r="44" spans="1:8">
      <c r="A44" s="6" t="s">
        <v>11</v>
      </c>
      <c r="B44" s="2">
        <v>83416</v>
      </c>
      <c r="C44" s="2">
        <v>83548</v>
      </c>
      <c r="D44" s="2">
        <v>272144</v>
      </c>
      <c r="E44" s="2">
        <v>272012</v>
      </c>
      <c r="F44" s="7">
        <v>95.489</v>
      </c>
      <c r="G44" s="8">
        <f t="shared" si="2"/>
        <v>133</v>
      </c>
    </row>
    <row r="45" spans="1:8">
      <c r="A45" s="6" t="s">
        <v>11</v>
      </c>
      <c r="B45" s="2">
        <v>43057</v>
      </c>
      <c r="C45" s="2">
        <v>43181</v>
      </c>
      <c r="D45" s="2">
        <v>388067</v>
      </c>
      <c r="E45" s="2">
        <v>387943</v>
      </c>
      <c r="F45" s="7">
        <v>100</v>
      </c>
      <c r="G45" s="8">
        <f t="shared" si="2"/>
        <v>125</v>
      </c>
    </row>
    <row r="46" spans="1:8">
      <c r="A46" s="6" t="s">
        <v>11</v>
      </c>
      <c r="B46" s="2">
        <v>13716</v>
      </c>
      <c r="C46" s="2">
        <v>13837</v>
      </c>
      <c r="D46" s="2">
        <v>127096</v>
      </c>
      <c r="E46" s="2">
        <v>127211</v>
      </c>
      <c r="F46" s="7">
        <v>93.443</v>
      </c>
      <c r="G46" s="8">
        <f t="shared" si="2"/>
        <v>119</v>
      </c>
    </row>
    <row r="47" spans="1:8">
      <c r="A47" s="6" t="s">
        <v>11</v>
      </c>
      <c r="B47" s="2">
        <v>18607</v>
      </c>
      <c r="C47" s="2">
        <v>18723</v>
      </c>
      <c r="D47" s="2">
        <v>370221</v>
      </c>
      <c r="E47" s="2">
        <v>370105</v>
      </c>
      <c r="F47" s="7">
        <v>100</v>
      </c>
      <c r="G47" s="8">
        <f t="shared" si="2"/>
        <v>117</v>
      </c>
    </row>
    <row r="48" spans="1:8">
      <c r="A48" s="6" t="s">
        <v>11</v>
      </c>
      <c r="B48" s="2">
        <v>238759</v>
      </c>
      <c r="C48" s="2">
        <v>238867</v>
      </c>
      <c r="D48" s="2">
        <v>369363</v>
      </c>
      <c r="E48" s="2">
        <v>369476</v>
      </c>
      <c r="F48" s="7">
        <v>93.86</v>
      </c>
      <c r="G48" s="8">
        <f t="shared" si="2"/>
        <v>111.5</v>
      </c>
    </row>
    <row r="49" spans="1:8">
      <c r="A49" s="6" t="s">
        <v>11</v>
      </c>
      <c r="B49" s="2">
        <v>165200</v>
      </c>
      <c r="C49" s="2">
        <v>165308</v>
      </c>
      <c r="D49" s="2">
        <v>238238</v>
      </c>
      <c r="E49" s="2">
        <v>238130</v>
      </c>
      <c r="F49" s="7">
        <v>94.545</v>
      </c>
      <c r="G49" s="8">
        <f t="shared" si="2"/>
        <v>109</v>
      </c>
    </row>
    <row r="50" spans="1:8">
      <c r="A50" s="6" t="s">
        <v>11</v>
      </c>
      <c r="B50" s="2">
        <v>13684</v>
      </c>
      <c r="C50" s="2">
        <v>13786</v>
      </c>
      <c r="D50" s="2">
        <v>167731</v>
      </c>
      <c r="E50" s="2">
        <v>167833</v>
      </c>
      <c r="F50" s="7">
        <v>99.029</v>
      </c>
      <c r="G50" s="8">
        <f t="shared" si="2"/>
        <v>103</v>
      </c>
    </row>
    <row r="51" spans="1:8">
      <c r="A51" s="9" t="s">
        <v>11</v>
      </c>
      <c r="B51" s="10">
        <v>19616</v>
      </c>
      <c r="C51" s="10">
        <v>19715</v>
      </c>
      <c r="D51" s="10">
        <v>436671</v>
      </c>
      <c r="E51" s="10">
        <v>436572</v>
      </c>
      <c r="F51" s="11">
        <v>91</v>
      </c>
      <c r="G51" s="12">
        <f t="shared" si="2"/>
        <v>100</v>
      </c>
    </row>
    <row r="52" spans="1:8">
      <c r="F52" s="7"/>
      <c r="G52" s="13">
        <f>SUM(G41:G51)</f>
        <v>1356.5</v>
      </c>
      <c r="H52" s="1" t="s">
        <v>9</v>
      </c>
    </row>
    <row r="53" spans="1:8">
      <c r="F53" s="7"/>
    </row>
    <row r="54" s="1" customFormat="1" spans="1:8">
      <c r="A54" s="4" t="s">
        <v>1</v>
      </c>
      <c r="B54" s="5" t="s">
        <v>2</v>
      </c>
      <c r="C54" s="5" t="s">
        <v>3</v>
      </c>
      <c r="D54" s="5" t="s">
        <v>4</v>
      </c>
      <c r="E54" s="5" t="s">
        <v>5</v>
      </c>
      <c r="F54" s="5" t="s">
        <v>6</v>
      </c>
      <c r="G54" s="5" t="s">
        <v>7</v>
      </c>
    </row>
    <row r="55" spans="1:8">
      <c r="A55" s="6" t="s">
        <v>12</v>
      </c>
      <c r="B55" s="2">
        <v>126383</v>
      </c>
      <c r="C55" s="2">
        <v>168934</v>
      </c>
      <c r="D55" s="2">
        <v>425717</v>
      </c>
      <c r="E55" s="2">
        <v>468268</v>
      </c>
      <c r="F55" s="7">
        <v>100</v>
      </c>
      <c r="G55" s="8">
        <f>AVERAGE(ABS(C55-B55)+1,ABS(E55-D55)+1)</f>
        <v>42552</v>
      </c>
    </row>
    <row r="56" spans="1:8">
      <c r="A56" s="6" t="s">
        <v>12</v>
      </c>
      <c r="B56" s="2">
        <v>57964</v>
      </c>
      <c r="C56" s="2">
        <v>65219</v>
      </c>
      <c r="D56" s="2">
        <v>216269</v>
      </c>
      <c r="E56" s="2">
        <v>223524</v>
      </c>
      <c r="F56" s="7">
        <v>100</v>
      </c>
      <c r="G56" s="8">
        <f t="shared" ref="G56:G67" si="3">AVERAGE(ABS(C56-B56)+1,ABS(E56-D56)+1)</f>
        <v>7256</v>
      </c>
    </row>
    <row r="57" spans="1:8">
      <c r="A57" s="6" t="s">
        <v>12</v>
      </c>
      <c r="B57" s="2">
        <v>149004</v>
      </c>
      <c r="C57" s="2">
        <v>149282</v>
      </c>
      <c r="D57" s="2">
        <v>383195</v>
      </c>
      <c r="E57" s="2">
        <v>382917</v>
      </c>
      <c r="F57" s="7">
        <v>100</v>
      </c>
      <c r="G57" s="8">
        <f t="shared" si="3"/>
        <v>279</v>
      </c>
    </row>
    <row r="58" spans="1:8">
      <c r="A58" s="6" t="s">
        <v>12</v>
      </c>
      <c r="B58" s="2">
        <v>382917</v>
      </c>
      <c r="C58" s="2">
        <v>383195</v>
      </c>
      <c r="D58" s="2">
        <v>448616</v>
      </c>
      <c r="E58" s="2">
        <v>448338</v>
      </c>
      <c r="F58" s="7">
        <v>100</v>
      </c>
      <c r="G58" s="8">
        <f t="shared" si="3"/>
        <v>279</v>
      </c>
    </row>
    <row r="59" spans="1:8">
      <c r="A59" s="6" t="s">
        <v>12</v>
      </c>
      <c r="B59" s="2">
        <v>103277</v>
      </c>
      <c r="C59" s="2">
        <v>103531</v>
      </c>
      <c r="D59" s="2">
        <v>126747</v>
      </c>
      <c r="E59" s="2">
        <v>127001</v>
      </c>
      <c r="F59" s="7">
        <v>100</v>
      </c>
      <c r="G59" s="8">
        <f t="shared" si="3"/>
        <v>255</v>
      </c>
    </row>
    <row r="60" spans="1:8">
      <c r="A60" s="6" t="s">
        <v>12</v>
      </c>
      <c r="B60" s="2">
        <v>103277</v>
      </c>
      <c r="C60" s="2">
        <v>103531</v>
      </c>
      <c r="D60" s="2">
        <v>426081</v>
      </c>
      <c r="E60" s="2">
        <v>426335</v>
      </c>
      <c r="F60" s="7">
        <v>100</v>
      </c>
      <c r="G60" s="8">
        <f t="shared" si="3"/>
        <v>255</v>
      </c>
    </row>
    <row r="61" spans="1:8">
      <c r="A61" s="6" t="s">
        <v>12</v>
      </c>
      <c r="B61" s="2">
        <v>326124</v>
      </c>
      <c r="C61" s="2">
        <v>326349</v>
      </c>
      <c r="D61" s="2">
        <v>425478</v>
      </c>
      <c r="E61" s="2">
        <v>425702</v>
      </c>
      <c r="F61" s="7">
        <v>90.517</v>
      </c>
      <c r="G61" s="8">
        <f t="shared" si="3"/>
        <v>225.5</v>
      </c>
    </row>
    <row r="62" spans="1:8">
      <c r="A62" s="6" t="s">
        <v>12</v>
      </c>
      <c r="B62" s="2">
        <v>182796</v>
      </c>
      <c r="C62" s="2">
        <v>182954</v>
      </c>
      <c r="D62" s="2">
        <v>381567</v>
      </c>
      <c r="E62" s="2">
        <v>381725</v>
      </c>
      <c r="F62" s="7">
        <v>97.484</v>
      </c>
      <c r="G62" s="8">
        <f t="shared" si="3"/>
        <v>159</v>
      </c>
    </row>
    <row r="63" spans="1:8">
      <c r="A63" s="6" t="s">
        <v>12</v>
      </c>
      <c r="B63" s="2">
        <v>136242</v>
      </c>
      <c r="C63" s="2">
        <v>136373</v>
      </c>
      <c r="D63" s="2">
        <v>264768</v>
      </c>
      <c r="E63" s="2">
        <v>264899</v>
      </c>
      <c r="F63" s="7">
        <v>90.909</v>
      </c>
      <c r="G63" s="8">
        <f t="shared" si="3"/>
        <v>132</v>
      </c>
    </row>
    <row r="64" spans="1:8">
      <c r="A64" s="6" t="s">
        <v>12</v>
      </c>
      <c r="B64" s="2">
        <v>264768</v>
      </c>
      <c r="C64" s="2">
        <v>264899</v>
      </c>
      <c r="D64" s="2">
        <v>435576</v>
      </c>
      <c r="E64" s="2">
        <v>435707</v>
      </c>
      <c r="F64" s="7">
        <v>90.909</v>
      </c>
      <c r="G64" s="8">
        <f t="shared" si="3"/>
        <v>132</v>
      </c>
    </row>
    <row r="65" spans="1:8">
      <c r="A65" s="6" t="s">
        <v>12</v>
      </c>
      <c r="B65" s="2">
        <v>264244</v>
      </c>
      <c r="C65" s="2">
        <v>264362</v>
      </c>
      <c r="D65" s="2">
        <v>425601</v>
      </c>
      <c r="E65" s="2">
        <v>425476</v>
      </c>
      <c r="F65" s="7">
        <v>92.857</v>
      </c>
      <c r="G65" s="8">
        <f t="shared" si="3"/>
        <v>122.5</v>
      </c>
    </row>
    <row r="66" spans="1:8">
      <c r="A66" s="6" t="s">
        <v>12</v>
      </c>
      <c r="B66" s="2">
        <v>17648</v>
      </c>
      <c r="C66" s="2">
        <v>17772</v>
      </c>
      <c r="D66" s="2">
        <v>297373</v>
      </c>
      <c r="E66" s="2">
        <v>297497</v>
      </c>
      <c r="F66" s="7">
        <v>100</v>
      </c>
      <c r="G66" s="8">
        <f t="shared" si="3"/>
        <v>125</v>
      </c>
    </row>
    <row r="67" spans="1:8">
      <c r="A67" s="9" t="s">
        <v>12</v>
      </c>
      <c r="B67" s="10">
        <v>223423</v>
      </c>
      <c r="C67" s="10">
        <v>223522</v>
      </c>
      <c r="D67" s="10">
        <v>320850</v>
      </c>
      <c r="E67" s="10">
        <v>320949</v>
      </c>
      <c r="F67" s="11">
        <v>91</v>
      </c>
      <c r="G67" s="12">
        <f t="shared" si="3"/>
        <v>100</v>
      </c>
    </row>
    <row r="68" spans="1:8">
      <c r="F68" s="7"/>
      <c r="G68" s="1">
        <f>SUM(G55:G67)</f>
        <v>51872</v>
      </c>
      <c r="H68" s="1" t="s">
        <v>9</v>
      </c>
    </row>
    <row r="69" spans="1:8">
      <c r="F69" s="7"/>
    </row>
    <row r="70" s="1" customFormat="1" spans="1:8">
      <c r="A70" s="4" t="s">
        <v>1</v>
      </c>
      <c r="B70" s="5" t="s">
        <v>2</v>
      </c>
      <c r="C70" s="5" t="s">
        <v>3</v>
      </c>
      <c r="D70" s="5" t="s">
        <v>4</v>
      </c>
      <c r="E70" s="5" t="s">
        <v>5</v>
      </c>
      <c r="F70" s="5" t="s">
        <v>6</v>
      </c>
      <c r="G70" s="5" t="s">
        <v>7</v>
      </c>
    </row>
    <row r="71" spans="1:8">
      <c r="A71" s="6" t="s">
        <v>13</v>
      </c>
      <c r="B71" s="2">
        <v>149841</v>
      </c>
      <c r="C71" s="2">
        <v>173956</v>
      </c>
      <c r="D71" s="2">
        <v>360250</v>
      </c>
      <c r="E71" s="2">
        <v>384365</v>
      </c>
      <c r="F71" s="7">
        <v>100</v>
      </c>
      <c r="G71" s="8">
        <f>AVERAGE(ABS(C71-B71)+1,ABS(E71-D71)+1)</f>
        <v>24116</v>
      </c>
    </row>
    <row r="72" spans="1:8">
      <c r="A72" s="6" t="s">
        <v>13</v>
      </c>
      <c r="B72" s="2">
        <v>280155</v>
      </c>
      <c r="C72" s="2">
        <v>280449</v>
      </c>
      <c r="D72" s="2">
        <v>287438</v>
      </c>
      <c r="E72" s="2">
        <v>287144</v>
      </c>
      <c r="F72" s="7">
        <v>100</v>
      </c>
      <c r="G72" s="8">
        <f t="shared" ref="G72:G77" si="4">AVERAGE(ABS(C72-B72)+1,ABS(E72-D72)+1)</f>
        <v>295</v>
      </c>
    </row>
    <row r="73" spans="1:8">
      <c r="A73" s="6" t="s">
        <v>13</v>
      </c>
      <c r="B73" s="2">
        <v>110744</v>
      </c>
      <c r="C73" s="2">
        <v>110879</v>
      </c>
      <c r="D73" s="2">
        <v>330483</v>
      </c>
      <c r="E73" s="2">
        <v>330618</v>
      </c>
      <c r="F73" s="7">
        <v>100</v>
      </c>
      <c r="G73" s="8">
        <f t="shared" si="4"/>
        <v>136</v>
      </c>
    </row>
    <row r="74" spans="1:8">
      <c r="A74" s="6" t="s">
        <v>13</v>
      </c>
      <c r="B74" s="2">
        <v>62455</v>
      </c>
      <c r="C74" s="2">
        <v>62579</v>
      </c>
      <c r="D74" s="2">
        <v>140597</v>
      </c>
      <c r="E74" s="2">
        <v>140473</v>
      </c>
      <c r="F74" s="7">
        <v>100</v>
      </c>
      <c r="G74" s="8">
        <f t="shared" si="4"/>
        <v>125</v>
      </c>
    </row>
    <row r="75" spans="1:8">
      <c r="A75" s="6" t="s">
        <v>13</v>
      </c>
      <c r="B75" s="2">
        <v>28296</v>
      </c>
      <c r="C75" s="2">
        <v>28412</v>
      </c>
      <c r="D75" s="2">
        <v>129590</v>
      </c>
      <c r="E75" s="2">
        <v>129474</v>
      </c>
      <c r="F75" s="7">
        <v>100</v>
      </c>
      <c r="G75" s="8">
        <f t="shared" si="4"/>
        <v>117</v>
      </c>
    </row>
    <row r="76" spans="1:8">
      <c r="A76" s="6" t="s">
        <v>13</v>
      </c>
      <c r="B76" s="2">
        <v>124577</v>
      </c>
      <c r="C76" s="2">
        <v>124692</v>
      </c>
      <c r="D76" s="2">
        <v>328161</v>
      </c>
      <c r="E76" s="2">
        <v>328046</v>
      </c>
      <c r="F76" s="7">
        <v>99.138</v>
      </c>
      <c r="G76" s="8">
        <f t="shared" si="4"/>
        <v>116</v>
      </c>
    </row>
    <row r="77" spans="1:8">
      <c r="A77" s="9" t="s">
        <v>13</v>
      </c>
      <c r="B77" s="10">
        <v>27554</v>
      </c>
      <c r="C77" s="10">
        <v>27667</v>
      </c>
      <c r="D77" s="10">
        <v>249828</v>
      </c>
      <c r="E77" s="10">
        <v>249720</v>
      </c>
      <c r="F77" s="11">
        <v>93.86</v>
      </c>
      <c r="G77" s="12">
        <f t="shared" si="4"/>
        <v>111.5</v>
      </c>
    </row>
    <row r="78" spans="1:8">
      <c r="F78" s="7"/>
      <c r="G78" s="13">
        <f>SUM(G71:G77)</f>
        <v>25016.5</v>
      </c>
      <c r="H78" s="1" t="s">
        <v>9</v>
      </c>
    </row>
    <row r="79" spans="1:8">
      <c r="F79" s="7"/>
    </row>
    <row r="80" s="1" customFormat="1" spans="1:8">
      <c r="A80" s="4" t="s">
        <v>1</v>
      </c>
      <c r="B80" s="5" t="s">
        <v>2</v>
      </c>
      <c r="C80" s="5" t="s">
        <v>3</v>
      </c>
      <c r="D80" s="5" t="s">
        <v>4</v>
      </c>
      <c r="E80" s="5" t="s">
        <v>5</v>
      </c>
      <c r="F80" s="5" t="s">
        <v>6</v>
      </c>
      <c r="G80" s="5" t="s">
        <v>7</v>
      </c>
    </row>
    <row r="81" spans="1:8">
      <c r="A81" s="6" t="s">
        <v>14</v>
      </c>
      <c r="B81" s="2">
        <v>212140</v>
      </c>
      <c r="C81" s="2">
        <v>217581</v>
      </c>
      <c r="D81" s="2">
        <v>319559</v>
      </c>
      <c r="E81" s="2">
        <v>314118</v>
      </c>
      <c r="F81" s="7">
        <v>100</v>
      </c>
      <c r="G81" s="8">
        <f>AVERAGE(ABS(C81-B81)+1,ABS(E81-D81)+1)</f>
        <v>5442</v>
      </c>
    </row>
    <row r="82" spans="1:8">
      <c r="A82" s="6" t="s">
        <v>14</v>
      </c>
      <c r="B82" s="2">
        <v>216949</v>
      </c>
      <c r="C82" s="2">
        <v>217241</v>
      </c>
      <c r="D82" s="2">
        <v>255378</v>
      </c>
      <c r="E82" s="2">
        <v>255670</v>
      </c>
      <c r="F82" s="7">
        <v>99.659</v>
      </c>
      <c r="G82" s="8">
        <f t="shared" ref="G82:G91" si="5">AVERAGE(ABS(C82-B82)+1,ABS(E82-D82)+1)</f>
        <v>293</v>
      </c>
    </row>
    <row r="83" spans="1:8">
      <c r="A83" s="6" t="s">
        <v>14</v>
      </c>
      <c r="B83" s="2">
        <v>255378</v>
      </c>
      <c r="C83" s="2">
        <v>255670</v>
      </c>
      <c r="D83" s="2">
        <v>314750</v>
      </c>
      <c r="E83" s="2">
        <v>314458</v>
      </c>
      <c r="F83" s="7">
        <v>99.659</v>
      </c>
      <c r="G83" s="8">
        <f t="shared" si="5"/>
        <v>293</v>
      </c>
    </row>
    <row r="84" spans="1:8">
      <c r="A84" s="6" t="s">
        <v>14</v>
      </c>
      <c r="B84" s="2">
        <v>37749</v>
      </c>
      <c r="C84" s="2">
        <v>37907</v>
      </c>
      <c r="D84" s="2">
        <v>59498</v>
      </c>
      <c r="E84" s="2">
        <v>59340</v>
      </c>
      <c r="F84" s="7">
        <v>99.371</v>
      </c>
      <c r="G84" s="8">
        <f t="shared" si="5"/>
        <v>159</v>
      </c>
    </row>
    <row r="85" spans="1:8">
      <c r="A85" s="6" t="s">
        <v>14</v>
      </c>
      <c r="B85" s="2">
        <v>51999</v>
      </c>
      <c r="C85" s="2">
        <v>52135</v>
      </c>
      <c r="D85" s="2">
        <v>137876</v>
      </c>
      <c r="E85" s="2">
        <v>138011</v>
      </c>
      <c r="F85" s="7">
        <v>99.27</v>
      </c>
      <c r="G85" s="8">
        <f t="shared" si="5"/>
        <v>136.5</v>
      </c>
    </row>
    <row r="86" spans="1:8">
      <c r="A86" s="6" t="s">
        <v>14</v>
      </c>
      <c r="B86" s="2">
        <v>255562</v>
      </c>
      <c r="C86" s="2">
        <v>255681</v>
      </c>
      <c r="D86" s="2">
        <v>272241</v>
      </c>
      <c r="E86" s="2">
        <v>272362</v>
      </c>
      <c r="F86" s="7">
        <v>90.244</v>
      </c>
      <c r="G86" s="8">
        <f t="shared" si="5"/>
        <v>121</v>
      </c>
    </row>
    <row r="87" spans="1:8">
      <c r="A87" s="6" t="s">
        <v>14</v>
      </c>
      <c r="B87" s="2">
        <v>14072</v>
      </c>
      <c r="C87" s="2">
        <v>14187</v>
      </c>
      <c r="D87" s="2">
        <v>157324</v>
      </c>
      <c r="E87" s="2">
        <v>157439</v>
      </c>
      <c r="F87" s="7">
        <v>100</v>
      </c>
      <c r="G87" s="8">
        <f t="shared" si="5"/>
        <v>116</v>
      </c>
    </row>
    <row r="88" spans="1:8">
      <c r="A88" s="6" t="s">
        <v>14</v>
      </c>
      <c r="B88" s="2">
        <v>216865</v>
      </c>
      <c r="C88" s="2">
        <v>216978</v>
      </c>
      <c r="D88" s="2">
        <v>295534</v>
      </c>
      <c r="E88" s="2">
        <v>295648</v>
      </c>
      <c r="F88" s="7">
        <v>99.13</v>
      </c>
      <c r="G88" s="8">
        <f t="shared" si="5"/>
        <v>114.5</v>
      </c>
    </row>
    <row r="89" spans="1:8">
      <c r="A89" s="6" t="s">
        <v>14</v>
      </c>
      <c r="B89" s="2">
        <v>295534</v>
      </c>
      <c r="C89" s="2">
        <v>295648</v>
      </c>
      <c r="D89" s="2">
        <v>314834</v>
      </c>
      <c r="E89" s="2">
        <v>314721</v>
      </c>
      <c r="F89" s="7">
        <v>99.13</v>
      </c>
      <c r="G89" s="8">
        <f t="shared" si="5"/>
        <v>114.5</v>
      </c>
    </row>
    <row r="90" spans="1:8">
      <c r="A90" s="6" t="s">
        <v>14</v>
      </c>
      <c r="B90" s="2">
        <v>217133</v>
      </c>
      <c r="C90" s="2">
        <v>217241</v>
      </c>
      <c r="D90" s="2">
        <v>272241</v>
      </c>
      <c r="E90" s="2">
        <v>272351</v>
      </c>
      <c r="F90" s="7">
        <v>91.071</v>
      </c>
      <c r="G90" s="8">
        <f t="shared" si="5"/>
        <v>110</v>
      </c>
    </row>
    <row r="91" spans="1:8">
      <c r="A91" s="9" t="s">
        <v>14</v>
      </c>
      <c r="B91" s="10">
        <v>272248</v>
      </c>
      <c r="C91" s="10">
        <v>272351</v>
      </c>
      <c r="D91" s="10">
        <v>314561</v>
      </c>
      <c r="E91" s="10">
        <v>314458</v>
      </c>
      <c r="F91" s="11">
        <v>92.381</v>
      </c>
      <c r="G91" s="12">
        <f t="shared" si="5"/>
        <v>104</v>
      </c>
    </row>
    <row r="92" spans="1:8">
      <c r="G92" s="13">
        <f>SUM(G81:G91)</f>
        <v>7003.5</v>
      </c>
      <c r="H92" s="1" t="s">
        <v>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University of Nebraska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TableS5-MtRpts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Mower</dc:creator>
  <cp:lastModifiedBy>Dong</cp:lastModifiedBy>
  <dcterms:created xsi:type="dcterms:W3CDTF">2025-10-29T15:53:00Z</dcterms:created>
  <dcterms:modified xsi:type="dcterms:W3CDTF">2026-03-04T02:46:06Z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6E76085D5E144BD3882B4648DD69ABBF_12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