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176" yWindow="276" windowWidth="14808" windowHeight="8016" activeTab="3"/>
  </bookViews>
  <sheets>
    <sheet name="Papers" sheetId="1" r:id="rId1"/>
    <sheet name="Studies" sheetId="2" r:id="rId2"/>
    <sheet name="plant characteristics " sheetId="3" r:id="rId3"/>
    <sheet name="gene group" sheetId="9" r:id="rId4"/>
    <sheet name="Search terms" sheetId="4" r:id="rId5"/>
    <sheet name="Database" sheetId="5" r:id="rId6"/>
    <sheet name="Moderator levels" sheetId="6" r:id="rId7"/>
    <sheet name="Figure2-6 change percentage" sheetId="8" r:id="rId8"/>
  </sheets>
  <externalReferences>
    <externalReference r:id="rId9"/>
  </externalReferences>
  <calcPr calcId="144525"/>
</workbook>
</file>

<file path=xl/calcChain.xml><?xml version="1.0" encoding="utf-8"?>
<calcChain xmlns="http://schemas.openxmlformats.org/spreadsheetml/2006/main">
  <c r="F5" i="6" l="1"/>
  <c r="JB574" i="2" l="1"/>
  <c r="JB573" i="2"/>
  <c r="JB564" i="2"/>
  <c r="JB563" i="2"/>
  <c r="IV574" i="2"/>
  <c r="IV573" i="2"/>
  <c r="IV564" i="2"/>
  <c r="IV563" i="2"/>
  <c r="IP574" i="2"/>
  <c r="IP573" i="2"/>
  <c r="IP564" i="2"/>
  <c r="IP563" i="2"/>
  <c r="IJ572" i="2"/>
  <c r="IJ571" i="2"/>
  <c r="IJ570" i="2"/>
  <c r="IJ569" i="2"/>
  <c r="IJ568" i="2"/>
  <c r="IJ567" i="2"/>
  <c r="IJ566" i="2"/>
  <c r="IJ562" i="2"/>
  <c r="IJ561" i="2"/>
  <c r="IJ560" i="2"/>
  <c r="IJ559" i="2"/>
  <c r="IJ558" i="2"/>
  <c r="IJ557" i="2"/>
  <c r="IJ556" i="2"/>
  <c r="IC491" i="2"/>
  <c r="IC490" i="2"/>
  <c r="IC489" i="2"/>
  <c r="IC488" i="2"/>
  <c r="IC467" i="2"/>
  <c r="IC466" i="2"/>
  <c r="IC465" i="2"/>
  <c r="IC464" i="2"/>
  <c r="IC439" i="2"/>
  <c r="IC438" i="2"/>
  <c r="IC437" i="2"/>
  <c r="IC436" i="2"/>
  <c r="IC411" i="2"/>
  <c r="IC412" i="2"/>
  <c r="IC413" i="2"/>
  <c r="IC410" i="2"/>
  <c r="HX357" i="2"/>
  <c r="HX353" i="2"/>
  <c r="HR345" i="2"/>
  <c r="HR346" i="2"/>
  <c r="HR347" i="2"/>
  <c r="HR344" i="2"/>
  <c r="HL371" i="2"/>
  <c r="HL367" i="2"/>
  <c r="HL356" i="2"/>
  <c r="HL352" i="2"/>
  <c r="HL325" i="2"/>
  <c r="HL321" i="2"/>
  <c r="HL322" i="2"/>
  <c r="HL320" i="2"/>
  <c r="HL316" i="2"/>
  <c r="HL313" i="2"/>
  <c r="HL310" i="2"/>
  <c r="HL309" i="2"/>
  <c r="HF303" i="2"/>
  <c r="HF302" i="2"/>
  <c r="HF299" i="2"/>
  <c r="HF298" i="2"/>
  <c r="HF251" i="2"/>
  <c r="HF250" i="2"/>
  <c r="HF247" i="2"/>
  <c r="HF246" i="2"/>
  <c r="HF199" i="2"/>
  <c r="HF198" i="2"/>
  <c r="HF197" i="2"/>
  <c r="HF196" i="2"/>
  <c r="GZ303" i="2"/>
  <c r="GZ302" i="2"/>
  <c r="GZ296" i="2"/>
  <c r="GZ297" i="2"/>
  <c r="GZ298" i="2"/>
  <c r="GZ299" i="2"/>
  <c r="GZ295" i="2"/>
  <c r="GT303" i="2"/>
  <c r="GT302" i="2"/>
  <c r="GT299" i="2"/>
  <c r="GT298" i="2"/>
  <c r="GT251" i="2"/>
  <c r="GT250" i="2"/>
  <c r="GT247" i="2"/>
  <c r="GT246" i="2"/>
  <c r="GZ251" i="2"/>
  <c r="GZ250" i="2"/>
  <c r="GZ247" i="2"/>
  <c r="GZ246" i="2"/>
  <c r="GZ245" i="2"/>
  <c r="GZ244" i="2"/>
  <c r="GZ243" i="2"/>
  <c r="GZ201" i="2"/>
  <c r="GZ200" i="2"/>
  <c r="GZ199" i="2"/>
  <c r="GZ198" i="2"/>
  <c r="GZ197" i="2"/>
  <c r="GZ196" i="2"/>
  <c r="GZ195" i="2"/>
  <c r="GZ194" i="2"/>
  <c r="GZ193" i="2"/>
  <c r="GZ192" i="2"/>
  <c r="GZ191" i="2"/>
  <c r="GZ190" i="2"/>
  <c r="GT191" i="2"/>
  <c r="GT192" i="2"/>
  <c r="GT193" i="2"/>
  <c r="GT194" i="2"/>
  <c r="GT195" i="2"/>
  <c r="GT196" i="2"/>
  <c r="GT197" i="2"/>
  <c r="GT198" i="2"/>
  <c r="GT199" i="2"/>
  <c r="GT200" i="2"/>
  <c r="GT201" i="2"/>
  <c r="GT190" i="2"/>
  <c r="GN189" i="2"/>
  <c r="GN156" i="2"/>
  <c r="GH189" i="2"/>
  <c r="GH156" i="2"/>
  <c r="GB371" i="2"/>
  <c r="GB367" i="2"/>
  <c r="GB356" i="2"/>
  <c r="GB352" i="2"/>
  <c r="GB325" i="2"/>
  <c r="GB322" i="2"/>
  <c r="GB321" i="2"/>
  <c r="GB320" i="2"/>
  <c r="GB316" i="2"/>
  <c r="GB313" i="2"/>
  <c r="GB310" i="2"/>
  <c r="GB309" i="2"/>
  <c r="GB189" i="2"/>
  <c r="GB156" i="2"/>
  <c r="FV377" i="2"/>
  <c r="FV376" i="2"/>
  <c r="FV375" i="2"/>
  <c r="FV374" i="2"/>
  <c r="FV373" i="2"/>
  <c r="FV359" i="2"/>
  <c r="FV360" i="2"/>
  <c r="FV361" i="2"/>
  <c r="FV362" i="2"/>
  <c r="FV358" i="2"/>
  <c r="FV189" i="2"/>
  <c r="FV156" i="2"/>
  <c r="FP471" i="2"/>
  <c r="FP472" i="2"/>
  <c r="FP473" i="2"/>
  <c r="FP474" i="2"/>
  <c r="FP475" i="2"/>
  <c r="FP476" i="2"/>
  <c r="FP477" i="2"/>
  <c r="FP478" i="2"/>
  <c r="FP479" i="2"/>
  <c r="FP480" i="2"/>
  <c r="FP470" i="2"/>
  <c r="FP444" i="2"/>
  <c r="FP445" i="2"/>
  <c r="FP446" i="2"/>
  <c r="FP447" i="2"/>
  <c r="FP448" i="2"/>
  <c r="FP449" i="2"/>
  <c r="FP450" i="2"/>
  <c r="FP451" i="2"/>
  <c r="FP452" i="2"/>
  <c r="FP453" i="2"/>
  <c r="FP443" i="2"/>
  <c r="FP418" i="2"/>
  <c r="FP419" i="2"/>
  <c r="FP420" i="2"/>
  <c r="FP421" i="2"/>
  <c r="FP422" i="2"/>
  <c r="FP423" i="2"/>
  <c r="FP424" i="2"/>
  <c r="FP425" i="2"/>
  <c r="FP426" i="2"/>
  <c r="FP427" i="2"/>
  <c r="FP417" i="2"/>
  <c r="FP392" i="2"/>
  <c r="FP393" i="2"/>
  <c r="FP394" i="2"/>
  <c r="FP395" i="2"/>
  <c r="FP396" i="2"/>
  <c r="FP397" i="2"/>
  <c r="FP398" i="2"/>
  <c r="FP399" i="2"/>
  <c r="FP400" i="2"/>
  <c r="FP401" i="2"/>
  <c r="FP391" i="2"/>
  <c r="FP305" i="2"/>
  <c r="FP304" i="2"/>
  <c r="FP303" i="2"/>
  <c r="FP302" i="2"/>
  <c r="FP301" i="2"/>
  <c r="FP300" i="2"/>
  <c r="FP299" i="2"/>
  <c r="FP298" i="2"/>
  <c r="FP296" i="2"/>
  <c r="FP295" i="2"/>
  <c r="FP253" i="2"/>
  <c r="FP252" i="2"/>
  <c r="FP251" i="2"/>
  <c r="FP250" i="2"/>
  <c r="FP249" i="2"/>
  <c r="FP248" i="2"/>
  <c r="FP247" i="2"/>
  <c r="FP246" i="2"/>
  <c r="FP244" i="2"/>
  <c r="FP243" i="2"/>
  <c r="FP190" i="2"/>
  <c r="FP191" i="2"/>
  <c r="FP192" i="2"/>
  <c r="FP193" i="2"/>
  <c r="FP194" i="2"/>
  <c r="FP195" i="2"/>
  <c r="FP196" i="2"/>
  <c r="FP197" i="2"/>
  <c r="FP198" i="2"/>
  <c r="FP199" i="2"/>
  <c r="FP200" i="2"/>
  <c r="FP201" i="2"/>
  <c r="FP189" i="2"/>
  <c r="FP156" i="2"/>
  <c r="FJ180" i="2"/>
  <c r="FJ172" i="2"/>
  <c r="FJ164" i="2"/>
  <c r="FJ147" i="2"/>
  <c r="FJ139" i="2"/>
  <c r="FJ131" i="2"/>
  <c r="FD487" i="2"/>
  <c r="FD486" i="2"/>
  <c r="FD484" i="2"/>
  <c r="FD482" i="2"/>
  <c r="FD461" i="2"/>
  <c r="FD460" i="2"/>
  <c r="FD458" i="2"/>
  <c r="FD456" i="2"/>
  <c r="FD435" i="2"/>
  <c r="FD434" i="2"/>
  <c r="FD432" i="2"/>
  <c r="FD430" i="2"/>
  <c r="FD409" i="2"/>
  <c r="FD408" i="2"/>
  <c r="FD406" i="2"/>
  <c r="FD404" i="2"/>
  <c r="EX180" i="2"/>
  <c r="EX172" i="2"/>
  <c r="EX164" i="2"/>
  <c r="EX147" i="2"/>
  <c r="EX139" i="2"/>
  <c r="EX131" i="2"/>
  <c r="ER357" i="2"/>
  <c r="ER353" i="2"/>
  <c r="ER312" i="2"/>
  <c r="ER311" i="2"/>
  <c r="EL357" i="2"/>
  <c r="EL353" i="2"/>
  <c r="EL312" i="2"/>
  <c r="EL311" i="2"/>
  <c r="EF357" i="2"/>
  <c r="EF353" i="2"/>
  <c r="EF312" i="2"/>
  <c r="EF311" i="2"/>
  <c r="DZ619" i="2"/>
  <c r="DZ614" i="2"/>
  <c r="DZ609" i="2"/>
  <c r="DZ604" i="2"/>
  <c r="DZ600" i="2"/>
  <c r="DZ589" i="2"/>
  <c r="DZ585" i="2"/>
  <c r="DZ120" i="2"/>
  <c r="DZ117" i="2"/>
  <c r="DZ99" i="2"/>
  <c r="DZ96" i="2"/>
  <c r="DT618" i="2"/>
  <c r="DT617" i="2"/>
  <c r="DT616" i="2"/>
  <c r="DT615" i="2"/>
  <c r="DT613" i="2"/>
  <c r="DT612" i="2"/>
  <c r="DT611" i="2"/>
  <c r="DT610" i="2"/>
  <c r="DT608" i="2"/>
  <c r="DT607" i="2"/>
  <c r="DT606" i="2"/>
  <c r="DT605" i="2"/>
  <c r="DT599" i="2"/>
  <c r="DT600" i="2"/>
  <c r="DT601" i="2"/>
  <c r="DT602" i="2"/>
  <c r="DT603" i="2"/>
  <c r="DT598" i="2"/>
  <c r="DT587" i="2"/>
  <c r="DT588" i="2"/>
  <c r="DT586" i="2"/>
  <c r="DT585" i="2"/>
  <c r="DT584" i="2"/>
  <c r="DT583" i="2"/>
  <c r="DT389" i="2"/>
  <c r="DT388" i="2"/>
  <c r="DT387" i="2"/>
  <c r="DT386" i="2"/>
  <c r="DT383" i="2"/>
  <c r="DT382" i="2"/>
  <c r="DT381" i="2"/>
  <c r="DT380" i="2"/>
  <c r="DT372" i="2"/>
  <c r="DT371" i="2"/>
  <c r="DT370" i="2"/>
  <c r="DT369" i="2"/>
  <c r="DT355" i="2"/>
  <c r="DT356" i="2"/>
  <c r="DT357" i="2"/>
  <c r="DT354" i="2"/>
  <c r="DT118" i="2"/>
  <c r="DT119" i="2"/>
  <c r="DT120" i="2"/>
  <c r="DT121" i="2"/>
  <c r="DT122" i="2"/>
  <c r="DT123" i="2"/>
  <c r="DT117" i="2"/>
  <c r="DT97" i="2"/>
  <c r="DT98" i="2"/>
  <c r="DT99" i="2"/>
  <c r="DT100" i="2"/>
  <c r="DT101" i="2"/>
  <c r="DT102" i="2"/>
  <c r="DT96" i="2"/>
  <c r="DN189" i="2"/>
  <c r="DN156" i="2"/>
  <c r="DN117" i="2"/>
  <c r="DN96" i="2"/>
  <c r="DH77" i="2"/>
  <c r="DH76" i="2"/>
  <c r="DH74" i="2"/>
  <c r="DH60" i="2"/>
  <c r="DH59" i="2"/>
  <c r="DH57" i="2"/>
  <c r="DH43" i="2"/>
  <c r="DH42" i="2"/>
  <c r="DH40" i="2"/>
  <c r="DB189" i="2"/>
  <c r="DB156" i="2"/>
  <c r="DB77" i="2"/>
  <c r="DB75" i="2"/>
  <c r="DB74" i="2"/>
  <c r="DB60" i="2"/>
  <c r="DB58" i="2"/>
  <c r="DB57" i="2"/>
  <c r="DB43" i="2"/>
  <c r="DB41" i="2"/>
  <c r="DB40" i="2"/>
  <c r="CV591" i="2"/>
  <c r="CV592" i="2"/>
  <c r="CV593" i="2"/>
  <c r="CV594" i="2"/>
  <c r="CV595" i="2"/>
  <c r="CV596" i="2"/>
  <c r="CV597" i="2"/>
  <c r="CV590" i="2"/>
  <c r="CV576" i="2"/>
  <c r="CV577" i="2"/>
  <c r="CV578" i="2"/>
  <c r="CV579" i="2"/>
  <c r="CV580" i="2"/>
  <c r="CV581" i="2"/>
  <c r="CV582" i="2"/>
  <c r="CV575" i="2"/>
  <c r="CV565" i="2"/>
  <c r="CV554" i="2"/>
  <c r="CV540" i="2"/>
  <c r="CV541" i="2"/>
  <c r="CV542" i="2"/>
  <c r="CV543" i="2"/>
  <c r="CV544" i="2"/>
  <c r="CV545" i="2"/>
  <c r="CV546" i="2"/>
  <c r="CV547" i="2"/>
  <c r="CV539" i="2"/>
  <c r="CV527" i="2"/>
  <c r="CV528" i="2"/>
  <c r="CV529" i="2"/>
  <c r="CV530" i="2"/>
  <c r="CV531" i="2"/>
  <c r="CV532" i="2"/>
  <c r="CV526" i="2"/>
  <c r="CV525" i="2"/>
  <c r="CV524" i="2"/>
  <c r="CV517" i="2"/>
  <c r="CV516" i="2"/>
  <c r="CV515" i="2"/>
  <c r="CV501" i="2"/>
  <c r="CV502" i="2"/>
  <c r="CV503" i="2"/>
  <c r="CV504" i="2"/>
  <c r="CV505" i="2"/>
  <c r="CV506" i="2"/>
  <c r="CV507" i="2"/>
  <c r="CV508" i="2"/>
  <c r="CV500" i="2"/>
  <c r="CV403" i="2"/>
  <c r="CV429" i="2"/>
  <c r="CV455" i="2"/>
  <c r="CV485" i="2"/>
  <c r="CV483" i="2"/>
  <c r="CV481" i="2"/>
  <c r="CV482" i="2"/>
  <c r="CV479" i="2"/>
  <c r="CV477" i="2"/>
  <c r="CV475" i="2"/>
  <c r="CV473" i="2"/>
  <c r="CV471" i="2"/>
  <c r="CV462" i="2"/>
  <c r="CV459" i="2"/>
  <c r="CV457" i="2"/>
  <c r="CV456" i="2"/>
  <c r="CV453" i="2"/>
  <c r="CV451" i="2"/>
  <c r="CV449" i="2"/>
  <c r="CV447" i="2"/>
  <c r="CV445" i="2"/>
  <c r="CV442" i="2"/>
  <c r="CV433" i="2"/>
  <c r="CV431" i="2"/>
  <c r="CV430" i="2"/>
  <c r="CV427" i="2"/>
  <c r="CV425" i="2"/>
  <c r="CV423" i="2"/>
  <c r="CV421" i="2"/>
  <c r="CV419" i="2"/>
  <c r="CV416" i="2"/>
  <c r="CV407" i="2"/>
  <c r="CV405" i="2"/>
  <c r="CV404" i="2"/>
  <c r="CV401" i="2"/>
  <c r="CV399" i="2"/>
  <c r="CV397" i="2"/>
  <c r="CV395" i="2"/>
  <c r="CV393" i="2"/>
  <c r="CV390" i="2"/>
  <c r="CV384" i="2"/>
  <c r="CV383" i="2"/>
  <c r="CV378" i="2"/>
  <c r="CV377" i="2"/>
  <c r="CV364" i="2"/>
  <c r="CV365" i="2"/>
  <c r="CV366" i="2"/>
  <c r="CV363" i="2"/>
  <c r="CV349" i="2"/>
  <c r="CV350" i="2"/>
  <c r="CV351" i="2"/>
  <c r="CV348" i="2"/>
  <c r="CV343" i="2"/>
  <c r="CV339" i="2"/>
  <c r="CV338" i="2"/>
  <c r="CV334" i="2"/>
  <c r="CV331" i="2"/>
  <c r="CV330" i="2"/>
  <c r="CV329" i="2"/>
  <c r="CV325" i="2"/>
  <c r="CV322" i="2"/>
  <c r="CV321" i="2"/>
  <c r="CV320" i="2"/>
  <c r="CV316" i="2"/>
  <c r="CV313" i="2"/>
  <c r="CV310" i="2"/>
  <c r="CV309" i="2"/>
  <c r="CV116" i="2"/>
  <c r="CV115" i="2"/>
  <c r="CV114" i="2"/>
  <c r="CV113" i="2"/>
  <c r="CV95" i="2"/>
  <c r="CV94" i="2"/>
  <c r="CV93" i="2"/>
  <c r="CV92" i="2"/>
  <c r="CV81" i="2"/>
  <c r="CV80" i="2"/>
  <c r="CV79" i="2"/>
  <c r="CV78" i="2"/>
  <c r="CV73" i="2"/>
  <c r="CV72" i="2"/>
  <c r="CV71" i="2"/>
  <c r="CV70" i="2"/>
  <c r="CV65" i="2"/>
  <c r="CV64" i="2"/>
  <c r="CV63" i="2"/>
  <c r="CV62" i="2"/>
  <c r="CV61" i="2"/>
  <c r="CV56" i="2"/>
  <c r="CV55" i="2"/>
  <c r="CV54" i="2"/>
  <c r="CV53" i="2"/>
  <c r="CV48" i="2"/>
  <c r="CV47" i="2"/>
  <c r="CV46" i="2"/>
  <c r="CV45" i="2"/>
  <c r="CV44" i="2"/>
  <c r="CV39" i="2"/>
  <c r="CV37" i="2"/>
  <c r="CV38" i="2"/>
  <c r="CV36" i="2"/>
  <c r="CV35" i="2"/>
  <c r="CP294" i="2"/>
  <c r="CP293" i="2"/>
  <c r="CP292" i="2"/>
  <c r="CP291" i="2"/>
  <c r="CP290" i="2"/>
  <c r="CP289" i="2"/>
  <c r="CP288" i="2"/>
  <c r="CP287" i="2"/>
  <c r="CP286" i="2"/>
  <c r="CP285" i="2"/>
  <c r="CP284" i="2"/>
  <c r="CP283" i="2"/>
  <c r="CP282" i="2"/>
  <c r="CP281" i="2"/>
  <c r="CP280" i="2"/>
  <c r="CP279" i="2"/>
  <c r="CP278" i="2"/>
  <c r="CP277" i="2"/>
  <c r="CP276" i="2"/>
  <c r="CP275" i="2"/>
  <c r="CP274" i="2"/>
  <c r="CP273" i="2"/>
  <c r="CP272" i="2"/>
  <c r="CP271" i="2"/>
  <c r="CP270" i="2"/>
  <c r="CP269" i="2"/>
  <c r="CP268" i="2"/>
  <c r="CP267" i="2"/>
  <c r="CP266" i="2"/>
  <c r="CP265" i="2"/>
  <c r="CP264" i="2"/>
  <c r="CP263" i="2"/>
  <c r="CP262" i="2"/>
  <c r="CP261" i="2"/>
  <c r="CP260" i="2"/>
  <c r="CP259" i="2"/>
  <c r="CP258" i="2"/>
  <c r="CP257" i="2"/>
  <c r="CP256" i="2"/>
  <c r="CP255" i="2"/>
  <c r="CP254" i="2"/>
  <c r="CP242" i="2"/>
  <c r="CP241" i="2"/>
  <c r="CP240" i="2"/>
  <c r="CP239" i="2"/>
  <c r="CP238" i="2"/>
  <c r="CP237" i="2"/>
  <c r="CP236" i="2"/>
  <c r="CP235" i="2"/>
  <c r="CP234" i="2"/>
  <c r="CP233" i="2"/>
  <c r="CP232" i="2"/>
  <c r="CP231" i="2"/>
  <c r="CP230" i="2"/>
  <c r="CP229" i="2"/>
  <c r="CP228" i="2"/>
  <c r="CP227" i="2"/>
  <c r="CP226" i="2"/>
  <c r="CP225" i="2"/>
  <c r="CP224" i="2"/>
  <c r="CP223" i="2"/>
  <c r="CP222" i="2"/>
  <c r="CP221" i="2"/>
  <c r="CP220" i="2"/>
  <c r="CP219" i="2"/>
  <c r="CP218" i="2"/>
  <c r="CP217" i="2"/>
  <c r="CP216" i="2"/>
  <c r="CP215" i="2"/>
  <c r="CP214" i="2"/>
  <c r="CP213" i="2"/>
  <c r="CP212" i="2"/>
  <c r="CP211" i="2"/>
  <c r="CP210" i="2"/>
  <c r="CP209" i="2"/>
  <c r="CP208" i="2"/>
  <c r="CP207" i="2"/>
  <c r="CP206" i="2"/>
  <c r="CP205" i="2"/>
  <c r="CP204" i="2"/>
  <c r="CP203" i="2"/>
  <c r="CP202" i="2"/>
  <c r="CP188" i="2"/>
  <c r="CP187" i="2"/>
  <c r="CP186" i="2"/>
  <c r="CP185" i="2"/>
  <c r="CP184" i="2"/>
  <c r="CP183" i="2"/>
  <c r="CP182" i="2"/>
  <c r="CP181" i="2"/>
  <c r="CP180" i="2"/>
  <c r="CP179" i="2"/>
  <c r="CP178" i="2"/>
  <c r="CP177" i="2"/>
  <c r="CP176" i="2"/>
  <c r="CP175" i="2"/>
  <c r="CP174" i="2"/>
  <c r="CP173" i="2"/>
  <c r="CP172" i="2"/>
  <c r="CP171" i="2"/>
  <c r="CP170" i="2"/>
  <c r="CP169" i="2"/>
  <c r="CP168" i="2"/>
  <c r="CP167" i="2"/>
  <c r="CP166" i="2"/>
  <c r="CP165" i="2"/>
  <c r="CP164" i="2"/>
  <c r="CP163" i="2"/>
  <c r="CP162" i="2"/>
  <c r="CP161" i="2"/>
  <c r="CP160" i="2"/>
  <c r="CP159" i="2"/>
  <c r="CP158" i="2"/>
  <c r="CP157" i="2"/>
  <c r="CP155" i="2"/>
  <c r="CP154" i="2"/>
  <c r="CP153" i="2"/>
  <c r="CP152" i="2"/>
  <c r="CP151" i="2"/>
  <c r="CP150" i="2"/>
  <c r="CP149" i="2"/>
  <c r="CP148" i="2"/>
  <c r="CP147" i="2"/>
  <c r="CP146" i="2"/>
  <c r="CP145" i="2"/>
  <c r="CP144" i="2"/>
  <c r="CP143" i="2"/>
  <c r="CP142" i="2"/>
  <c r="CP141" i="2"/>
  <c r="CP140" i="2"/>
  <c r="CP139" i="2"/>
  <c r="CP138" i="2"/>
  <c r="CP137" i="2"/>
  <c r="CP136" i="2"/>
  <c r="CP135" i="2"/>
  <c r="CP134" i="2"/>
  <c r="CP133" i="2"/>
  <c r="CP132" i="2"/>
  <c r="CP131" i="2"/>
  <c r="CP130" i="2"/>
  <c r="CP129" i="2"/>
  <c r="CP128" i="2"/>
  <c r="CP127" i="2"/>
  <c r="CP126" i="2"/>
  <c r="CP125" i="2"/>
  <c r="CP124" i="2"/>
  <c r="CP112" i="2"/>
  <c r="CP111" i="2"/>
  <c r="CP110" i="2"/>
  <c r="CP109" i="2"/>
  <c r="CP108" i="2"/>
  <c r="CP107" i="2"/>
  <c r="CP106" i="2"/>
  <c r="CP105" i="2"/>
  <c r="CP104" i="2"/>
  <c r="CP103" i="2"/>
  <c r="CP87" i="2"/>
  <c r="CP88" i="2"/>
  <c r="CP89" i="2"/>
  <c r="CP90" i="2"/>
  <c r="CP91" i="2"/>
  <c r="CP86" i="2"/>
  <c r="CP85" i="2"/>
  <c r="CP84" i="2"/>
  <c r="CP83" i="2"/>
  <c r="CP82" i="2"/>
  <c r="CP69" i="2"/>
  <c r="CP68" i="2"/>
  <c r="CP67" i="2"/>
  <c r="CP66" i="2"/>
  <c r="CP65" i="2"/>
  <c r="CP50" i="2"/>
  <c r="CP51" i="2"/>
  <c r="CP52" i="2"/>
  <c r="CP49" i="2"/>
  <c r="CP48" i="2"/>
  <c r="CP34" i="2"/>
  <c r="CP33" i="2"/>
  <c r="CP32" i="2"/>
  <c r="CP31" i="2"/>
  <c r="CP30" i="2"/>
  <c r="CJ324" i="2"/>
  <c r="CJ323" i="2"/>
  <c r="CJ322" i="2"/>
  <c r="CJ319" i="2"/>
  <c r="CJ318" i="2"/>
  <c r="CJ317" i="2"/>
  <c r="CJ315" i="2"/>
  <c r="CJ314" i="2"/>
  <c r="CJ313" i="2"/>
  <c r="CJ307" i="2"/>
  <c r="CJ308" i="2"/>
  <c r="CJ306" i="2"/>
  <c r="CD199" i="2"/>
  <c r="CD198" i="2"/>
  <c r="BX499" i="2"/>
  <c r="BX498" i="2"/>
  <c r="BX497" i="2"/>
  <c r="BX496" i="2"/>
  <c r="BX495" i="2"/>
  <c r="BX494" i="2"/>
  <c r="BX511" i="2"/>
  <c r="BX510" i="2"/>
  <c r="BX509" i="2"/>
  <c r="BX514" i="2"/>
  <c r="BX513" i="2"/>
  <c r="BX512" i="2"/>
  <c r="BX523" i="2"/>
  <c r="BX522" i="2"/>
  <c r="BX521" i="2"/>
  <c r="BX520" i="2"/>
  <c r="BX519" i="2"/>
  <c r="BX518" i="2"/>
  <c r="BX538" i="2"/>
  <c r="BX537" i="2"/>
  <c r="BX536" i="2"/>
  <c r="BX535" i="2"/>
  <c r="BX534" i="2"/>
  <c r="BX533" i="2"/>
  <c r="BX553" i="2"/>
  <c r="BX552" i="2"/>
  <c r="BX551" i="2"/>
  <c r="BX550" i="2"/>
  <c r="BX549" i="2"/>
  <c r="BX548" i="2"/>
  <c r="BR493" i="2"/>
  <c r="BR492" i="2"/>
  <c r="BR491" i="2"/>
  <c r="BR490" i="2"/>
  <c r="BR489" i="2"/>
  <c r="BR488" i="2"/>
  <c r="BR469" i="2"/>
  <c r="BR468" i="2"/>
  <c r="BR467" i="2"/>
  <c r="BR466" i="2"/>
  <c r="BR465" i="2"/>
  <c r="BR464" i="2"/>
  <c r="BR441" i="2"/>
  <c r="BR440" i="2"/>
  <c r="BR439" i="2"/>
  <c r="BR438" i="2"/>
  <c r="BR437" i="2"/>
  <c r="BR436" i="2"/>
  <c r="BR415" i="2"/>
  <c r="BR414" i="2"/>
  <c r="BR413" i="2"/>
  <c r="BR412" i="2"/>
  <c r="BR411" i="2"/>
  <c r="BR410" i="2"/>
  <c r="BX342" i="2"/>
  <c r="BX341" i="2"/>
  <c r="BX340" i="2"/>
  <c r="BX337" i="2"/>
  <c r="BX336" i="2"/>
  <c r="BX335" i="2"/>
  <c r="BX333" i="2"/>
  <c r="BX332" i="2"/>
  <c r="BX331" i="2"/>
  <c r="BX328" i="2"/>
  <c r="BX327" i="2"/>
  <c r="BX326" i="2"/>
  <c r="BX324" i="2"/>
  <c r="BX323" i="2"/>
  <c r="BX322" i="2"/>
  <c r="BX319" i="2"/>
  <c r="BX318" i="2"/>
  <c r="BX317" i="2"/>
  <c r="BX314" i="2"/>
  <c r="BX315" i="2"/>
  <c r="BX313" i="2"/>
  <c r="BX307" i="2"/>
  <c r="BX308" i="2"/>
  <c r="BX306" i="2"/>
  <c r="BX199" i="2"/>
  <c r="BX198" i="2"/>
  <c r="BX180" i="2"/>
  <c r="BX172" i="2"/>
  <c r="BX164" i="2"/>
  <c r="BX147" i="2"/>
  <c r="BX139" i="2"/>
  <c r="BX131" i="2"/>
  <c r="BX115" i="2"/>
  <c r="BX114" i="2"/>
  <c r="BX113" i="2"/>
  <c r="BX94" i="2"/>
  <c r="BX93" i="2"/>
  <c r="BX92" i="2"/>
  <c r="BX29" i="2"/>
  <c r="BX28" i="2"/>
  <c r="BX27" i="2"/>
  <c r="BX26" i="2"/>
  <c r="BX20" i="2"/>
  <c r="BX19" i="2"/>
  <c r="BX18" i="2"/>
  <c r="BX17" i="2"/>
  <c r="BX11" i="2"/>
  <c r="BX10" i="2"/>
  <c r="BX9" i="2"/>
  <c r="BX8" i="2"/>
  <c r="BR23" i="2"/>
  <c r="BR22" i="2"/>
  <c r="BR21" i="2"/>
  <c r="BR14" i="2"/>
  <c r="BR13" i="2"/>
  <c r="BR12" i="2"/>
  <c r="BR5" i="2"/>
  <c r="BR4" i="2"/>
  <c r="BR3" i="2"/>
  <c r="BL16" i="2"/>
  <c r="BL15" i="2"/>
  <c r="BL14" i="2"/>
  <c r="BL13" i="2"/>
  <c r="BL12" i="2"/>
  <c r="BF25" i="2"/>
  <c r="BF24" i="2"/>
  <c r="BF23" i="2"/>
  <c r="BF22" i="2"/>
  <c r="BF21" i="2"/>
  <c r="BF16" i="2"/>
  <c r="BF15" i="2"/>
  <c r="BF14" i="2"/>
  <c r="BF13" i="2"/>
  <c r="BF12" i="2"/>
  <c r="BF7" i="2"/>
  <c r="BF6" i="2"/>
  <c r="BF5" i="2"/>
  <c r="BF4" i="2"/>
  <c r="BF3" i="2"/>
  <c r="AZ25" i="2"/>
  <c r="AZ24" i="2"/>
  <c r="AZ23" i="2"/>
  <c r="AZ22" i="2"/>
  <c r="AZ21" i="2"/>
  <c r="AZ16" i="2"/>
  <c r="AZ15" i="2"/>
  <c r="AZ14" i="2"/>
  <c r="AZ13" i="2"/>
  <c r="AZ12" i="2"/>
  <c r="AZ7" i="2"/>
  <c r="AZ6" i="2"/>
  <c r="AZ5" i="2"/>
  <c r="AZ4" i="2"/>
  <c r="AZ3" i="2"/>
  <c r="AT25" i="2"/>
  <c r="AT24" i="2"/>
  <c r="AT23" i="2"/>
  <c r="AT22" i="2"/>
  <c r="AT21" i="2"/>
  <c r="AT16" i="2"/>
  <c r="AT15" i="2"/>
  <c r="AT14" i="2"/>
  <c r="AT13" i="2"/>
  <c r="AT12" i="2"/>
  <c r="AT7" i="2"/>
  <c r="AT6" i="2"/>
  <c r="AT5" i="2"/>
  <c r="AT4" i="2"/>
  <c r="AT3" i="2"/>
  <c r="AN25" i="2"/>
  <c r="AN24" i="2"/>
  <c r="AN23" i="2"/>
  <c r="AN22" i="2"/>
  <c r="AN21" i="2"/>
  <c r="AN16" i="2"/>
  <c r="AN15" i="2"/>
  <c r="AN14" i="2"/>
  <c r="AN13" i="2"/>
  <c r="AN12" i="2"/>
  <c r="AN4" i="2"/>
  <c r="AN5" i="2"/>
  <c r="AN6" i="2"/>
  <c r="AN7" i="2"/>
  <c r="AN3" i="2"/>
  <c r="JA574" i="2" l="1"/>
  <c r="JA573" i="2"/>
  <c r="JA564" i="2"/>
  <c r="JA563" i="2"/>
  <c r="IU574" i="2"/>
  <c r="IU573" i="2"/>
  <c r="IU564" i="2"/>
  <c r="IU563" i="2"/>
  <c r="IO574" i="2"/>
  <c r="IO573" i="2"/>
  <c r="IO564" i="2"/>
  <c r="IO563" i="2"/>
  <c r="II572" i="2"/>
  <c r="II570" i="2"/>
  <c r="II571" i="2"/>
  <c r="II569" i="2"/>
  <c r="II568" i="2"/>
  <c r="II567" i="2"/>
  <c r="II566" i="2"/>
  <c r="II560" i="2"/>
  <c r="II561" i="2"/>
  <c r="II562" i="2"/>
  <c r="II559" i="2"/>
  <c r="II558" i="2"/>
  <c r="II557" i="2"/>
  <c r="II556" i="2"/>
  <c r="IB491" i="2"/>
  <c r="IB490" i="2"/>
  <c r="IB489" i="2"/>
  <c r="IB488" i="2"/>
  <c r="IB465" i="2"/>
  <c r="IB466" i="2"/>
  <c r="IB467" i="2"/>
  <c r="IB464" i="2"/>
  <c r="IB437" i="2"/>
  <c r="IB438" i="2"/>
  <c r="IB439" i="2"/>
  <c r="IB436" i="2"/>
  <c r="IB413" i="2"/>
  <c r="IB412" i="2"/>
  <c r="IB411" i="2"/>
  <c r="IB410" i="2"/>
  <c r="HW372" i="2"/>
  <c r="HW368" i="2"/>
  <c r="HW357" i="2"/>
  <c r="HW353" i="2"/>
  <c r="HQ345" i="2"/>
  <c r="HQ346" i="2"/>
  <c r="HQ347" i="2"/>
  <c r="HQ344" i="2"/>
  <c r="HK371" i="2"/>
  <c r="HK367" i="2"/>
  <c r="HK356" i="2"/>
  <c r="HK352" i="2"/>
  <c r="HK325" i="2"/>
  <c r="HK322" i="2"/>
  <c r="HK321" i="2"/>
  <c r="HK320" i="2"/>
  <c r="HK316" i="2"/>
  <c r="HK313" i="2"/>
  <c r="HK310" i="2"/>
  <c r="HK309" i="2"/>
  <c r="HE303" i="2"/>
  <c r="HE302" i="2"/>
  <c r="HE299" i="2"/>
  <c r="HE298" i="2"/>
  <c r="HE251" i="2"/>
  <c r="HE250" i="2"/>
  <c r="HE247" i="2"/>
  <c r="HE246" i="2"/>
  <c r="HE199" i="2"/>
  <c r="HE198" i="2"/>
  <c r="HE197" i="2"/>
  <c r="HE196" i="2"/>
  <c r="GY303" i="2"/>
  <c r="GY302" i="2"/>
  <c r="GY299" i="2"/>
  <c r="GY298" i="2"/>
  <c r="GY297" i="2"/>
  <c r="GY296" i="2"/>
  <c r="GY295" i="2"/>
  <c r="GY251" i="2"/>
  <c r="GY250" i="2"/>
  <c r="GY247" i="2"/>
  <c r="GY246" i="2"/>
  <c r="GY245" i="2"/>
  <c r="GY244" i="2"/>
  <c r="GY243" i="2"/>
  <c r="GY191" i="2"/>
  <c r="GY192" i="2"/>
  <c r="GY193" i="2"/>
  <c r="GY194" i="2"/>
  <c r="GY195" i="2"/>
  <c r="GY196" i="2"/>
  <c r="GY197" i="2"/>
  <c r="GY198" i="2"/>
  <c r="GY199" i="2"/>
  <c r="GY200" i="2"/>
  <c r="GY201" i="2"/>
  <c r="GY190" i="2"/>
  <c r="GS303" i="2"/>
  <c r="GS299" i="2"/>
  <c r="GS251" i="2"/>
  <c r="GS247" i="2"/>
  <c r="GS191" i="2"/>
  <c r="GS201" i="2"/>
  <c r="GM189" i="2"/>
  <c r="GM156" i="2"/>
  <c r="GG189" i="2"/>
  <c r="GG156" i="2"/>
  <c r="GA156" i="2"/>
  <c r="GA310" i="2"/>
  <c r="GA309" i="2"/>
  <c r="GA313" i="2"/>
  <c r="GA316" i="2"/>
  <c r="GA321" i="2"/>
  <c r="GA320" i="2"/>
  <c r="GA322" i="2"/>
  <c r="GA325" i="2"/>
  <c r="GA356" i="2"/>
  <c r="GA352" i="2"/>
  <c r="GA371" i="2"/>
  <c r="GA367" i="2"/>
  <c r="GA189" i="2"/>
  <c r="FU377" i="2"/>
  <c r="FU376" i="2"/>
  <c r="FU375" i="2"/>
  <c r="FU374" i="2"/>
  <c r="FU373" i="2"/>
  <c r="FU359" i="2"/>
  <c r="FU360" i="2"/>
  <c r="FU361" i="2"/>
  <c r="FU362" i="2"/>
  <c r="FU358" i="2"/>
  <c r="FU189" i="2"/>
  <c r="FU156" i="2"/>
  <c r="FO480" i="2"/>
  <c r="FO479" i="2"/>
  <c r="FO478" i="2"/>
  <c r="FO477" i="2"/>
  <c r="FO476" i="2"/>
  <c r="FO475" i="2"/>
  <c r="FO474" i="2"/>
  <c r="FO473" i="2"/>
  <c r="FO472" i="2"/>
  <c r="FO471" i="2"/>
  <c r="FO470" i="2"/>
  <c r="FO453" i="2"/>
  <c r="FO452" i="2"/>
  <c r="FO451" i="2"/>
  <c r="FO450" i="2"/>
  <c r="FO449" i="2"/>
  <c r="FO448" i="2"/>
  <c r="FO447" i="2"/>
  <c r="FO446" i="2"/>
  <c r="FO445" i="2"/>
  <c r="FO444" i="2"/>
  <c r="FO443" i="2"/>
  <c r="FO427" i="2"/>
  <c r="FO426" i="2"/>
  <c r="FO425" i="2"/>
  <c r="FO424" i="2"/>
  <c r="FO423" i="2"/>
  <c r="FO422" i="2"/>
  <c r="FO421" i="2"/>
  <c r="FO420" i="2"/>
  <c r="FO419" i="2"/>
  <c r="FO418" i="2"/>
  <c r="FO417" i="2"/>
  <c r="FO399" i="2"/>
  <c r="FO400" i="2"/>
  <c r="FO401" i="2"/>
  <c r="FO398" i="2"/>
  <c r="FO397" i="2"/>
  <c r="FO396" i="2"/>
  <c r="FO395" i="2"/>
  <c r="FO394" i="2"/>
  <c r="FO393" i="2"/>
  <c r="FO392" i="2"/>
  <c r="FO391" i="2"/>
  <c r="FO305" i="2"/>
  <c r="FO304" i="2"/>
  <c r="FO303" i="2"/>
  <c r="FO302" i="2"/>
  <c r="FO301" i="2"/>
  <c r="FO300" i="2"/>
  <c r="FO299" i="2"/>
  <c r="FO298" i="2"/>
  <c r="FO296" i="2"/>
  <c r="FO295" i="2"/>
  <c r="FO253" i="2"/>
  <c r="FO252" i="2"/>
  <c r="FO251" i="2"/>
  <c r="FO250" i="2"/>
  <c r="FO249" i="2"/>
  <c r="FO248" i="2"/>
  <c r="FO247" i="2"/>
  <c r="FO246" i="2"/>
  <c r="FO244" i="2"/>
  <c r="FO243" i="2"/>
  <c r="FO190" i="2"/>
  <c r="FO191" i="2"/>
  <c r="FO192" i="2"/>
  <c r="FO193" i="2"/>
  <c r="FO194" i="2"/>
  <c r="FO195" i="2"/>
  <c r="FO196" i="2"/>
  <c r="FO197" i="2"/>
  <c r="FO198" i="2"/>
  <c r="FO199" i="2"/>
  <c r="FO200" i="2"/>
  <c r="FO201" i="2"/>
  <c r="FO189" i="2"/>
  <c r="FO156" i="2"/>
  <c r="FI180" i="2"/>
  <c r="FI172" i="2"/>
  <c r="FI164" i="2"/>
  <c r="FI147" i="2"/>
  <c r="FI139" i="2"/>
  <c r="FI131" i="2"/>
  <c r="FC487" i="2"/>
  <c r="FC486" i="2"/>
  <c r="FC484" i="2"/>
  <c r="FC482" i="2"/>
  <c r="FC461" i="2"/>
  <c r="FC460" i="2"/>
  <c r="FC458" i="2"/>
  <c r="FC456" i="2"/>
  <c r="FC435" i="2"/>
  <c r="FC434" i="2"/>
  <c r="FC432" i="2"/>
  <c r="FC430" i="2"/>
  <c r="FC409" i="2"/>
  <c r="FC408" i="2"/>
  <c r="FC406" i="2"/>
  <c r="FC404" i="2"/>
  <c r="EW147" i="2"/>
  <c r="EW139" i="2"/>
  <c r="EW131" i="2"/>
  <c r="EW180" i="2"/>
  <c r="EW172" i="2"/>
  <c r="EW164" i="2"/>
  <c r="EQ312" i="2"/>
  <c r="EQ311" i="2"/>
  <c r="EK312" i="2"/>
  <c r="EK311" i="2"/>
  <c r="EE312" i="2"/>
  <c r="EE311" i="2"/>
  <c r="EQ357" i="2"/>
  <c r="EQ353" i="2"/>
  <c r="EK353" i="2"/>
  <c r="EE357" i="2"/>
  <c r="EE353" i="2"/>
  <c r="DY619" i="2"/>
  <c r="DY614" i="2"/>
  <c r="DY609" i="2"/>
  <c r="DY604" i="2"/>
  <c r="DY600" i="2"/>
  <c r="DY589" i="2"/>
  <c r="DY585" i="2"/>
  <c r="DY120" i="2"/>
  <c r="DY117" i="2"/>
  <c r="DY99" i="2"/>
  <c r="DY96" i="2"/>
  <c r="DS102" i="2"/>
  <c r="DS101" i="2"/>
  <c r="DS100" i="2"/>
  <c r="DS99" i="2"/>
  <c r="DS98" i="2"/>
  <c r="DS97" i="2"/>
  <c r="DS123" i="2"/>
  <c r="DS122" i="2"/>
  <c r="DS121" i="2"/>
  <c r="DS120" i="2"/>
  <c r="DS119" i="2"/>
  <c r="DS118" i="2"/>
  <c r="DS389" i="2"/>
  <c r="DS388" i="2"/>
  <c r="DS387" i="2"/>
  <c r="DS386" i="2"/>
  <c r="DS383" i="2"/>
  <c r="DS382" i="2"/>
  <c r="DS381" i="2"/>
  <c r="DS380" i="2"/>
  <c r="DS372" i="2"/>
  <c r="DS371" i="2"/>
  <c r="DS370" i="2"/>
  <c r="DS369" i="2"/>
  <c r="DS357" i="2"/>
  <c r="DS356" i="2"/>
  <c r="DS355" i="2"/>
  <c r="DS354" i="2"/>
  <c r="DS588" i="2"/>
  <c r="DS587" i="2"/>
  <c r="DS586" i="2"/>
  <c r="DS585" i="2"/>
  <c r="DS584" i="2"/>
  <c r="DS583" i="2"/>
  <c r="DS603" i="2"/>
  <c r="DS602" i="2"/>
  <c r="DS601" i="2"/>
  <c r="DS600" i="2"/>
  <c r="DS599" i="2"/>
  <c r="DS598" i="2"/>
  <c r="DS608" i="2"/>
  <c r="DS607" i="2"/>
  <c r="DS606" i="2"/>
  <c r="DS605" i="2"/>
  <c r="DS613" i="2"/>
  <c r="DS612" i="2"/>
  <c r="DS611" i="2"/>
  <c r="DS610" i="2"/>
  <c r="DS616" i="2"/>
  <c r="DS617" i="2"/>
  <c r="DS618" i="2"/>
  <c r="DS615" i="2"/>
  <c r="DM189" i="2"/>
  <c r="DM156" i="2"/>
  <c r="DM117" i="2"/>
  <c r="DM96" i="2"/>
  <c r="DG77" i="2"/>
  <c r="DG76" i="2"/>
  <c r="DG74" i="2"/>
  <c r="DG60" i="2"/>
  <c r="DG59" i="2"/>
  <c r="DG57" i="2"/>
  <c r="DG42" i="2"/>
  <c r="DG43" i="2"/>
  <c r="DG40" i="2"/>
  <c r="DA189" i="2"/>
  <c r="DA156" i="2"/>
  <c r="DA77" i="2"/>
  <c r="DA75" i="2"/>
  <c r="DA74" i="2"/>
  <c r="DA60" i="2"/>
  <c r="DA58" i="2"/>
  <c r="DA57" i="2"/>
  <c r="DA43" i="2"/>
  <c r="DA41" i="2"/>
  <c r="DA40" i="2"/>
  <c r="CU597" i="2"/>
  <c r="CU596" i="2"/>
  <c r="CU595" i="2"/>
  <c r="CU594" i="2"/>
  <c r="CU593" i="2"/>
  <c r="CU592" i="2"/>
  <c r="CU591" i="2"/>
  <c r="CU590" i="2"/>
  <c r="CU576" i="2"/>
  <c r="CU577" i="2"/>
  <c r="CU578" i="2"/>
  <c r="CU579" i="2"/>
  <c r="CU580" i="2"/>
  <c r="CU581" i="2"/>
  <c r="CU582" i="2"/>
  <c r="CU575" i="2"/>
  <c r="CU565" i="2"/>
  <c r="CU554" i="2"/>
  <c r="CU544" i="2"/>
  <c r="CU543" i="2"/>
  <c r="CU542" i="2"/>
  <c r="CU541" i="2"/>
  <c r="CU540" i="2"/>
  <c r="CU539" i="2"/>
  <c r="CU527" i="2"/>
  <c r="CU528" i="2"/>
  <c r="CU529" i="2"/>
  <c r="CU526" i="2"/>
  <c r="CU525" i="2"/>
  <c r="CU524" i="2"/>
  <c r="CU517" i="2"/>
  <c r="CU516" i="2"/>
  <c r="CU515" i="2"/>
  <c r="CU501" i="2"/>
  <c r="CU502" i="2"/>
  <c r="CU503" i="2"/>
  <c r="CU504" i="2"/>
  <c r="CU505" i="2"/>
  <c r="CU500" i="2"/>
  <c r="CU485" i="2"/>
  <c r="CU483" i="2"/>
  <c r="CU482" i="2"/>
  <c r="CU479" i="2"/>
  <c r="CU477" i="2"/>
  <c r="CU475" i="2"/>
  <c r="CU473" i="2"/>
  <c r="CU471" i="2"/>
  <c r="CU462" i="2"/>
  <c r="CU459" i="2"/>
  <c r="CU457" i="2"/>
  <c r="CU456" i="2"/>
  <c r="CU453" i="2"/>
  <c r="CU451" i="2"/>
  <c r="CU449" i="2"/>
  <c r="CU447" i="2"/>
  <c r="CU445" i="2"/>
  <c r="CU442" i="2"/>
  <c r="CU433" i="2"/>
  <c r="CU431" i="2"/>
  <c r="CU430" i="2"/>
  <c r="CU427" i="2"/>
  <c r="CU425" i="2"/>
  <c r="CU423" i="2"/>
  <c r="CU421" i="2"/>
  <c r="CU419" i="2"/>
  <c r="CU416" i="2"/>
  <c r="CU407" i="2"/>
  <c r="CU405" i="2"/>
  <c r="CU404" i="2"/>
  <c r="CU401" i="2"/>
  <c r="CU399" i="2"/>
  <c r="CU397" i="2"/>
  <c r="CU395" i="2"/>
  <c r="CU393" i="2"/>
  <c r="CU390" i="2"/>
  <c r="CU384" i="2"/>
  <c r="CU383" i="2"/>
  <c r="CU378" i="2"/>
  <c r="CU377" i="2"/>
  <c r="CU366" i="2"/>
  <c r="CU365" i="2"/>
  <c r="CU364" i="2"/>
  <c r="CU363" i="2"/>
  <c r="CU350" i="2"/>
  <c r="CU351" i="2"/>
  <c r="CU349" i="2"/>
  <c r="CU348" i="2"/>
  <c r="CU343" i="2"/>
  <c r="CU340" i="2"/>
  <c r="CU339" i="2"/>
  <c r="CU338" i="2"/>
  <c r="CU334" i="2"/>
  <c r="CU331" i="2"/>
  <c r="CU330" i="2"/>
  <c r="CU329" i="2"/>
  <c r="CU325" i="2"/>
  <c r="CU322" i="2"/>
  <c r="CU321" i="2"/>
  <c r="CU320" i="2"/>
  <c r="CU316" i="2"/>
  <c r="CU313" i="2"/>
  <c r="CU310" i="2"/>
  <c r="CU309" i="2"/>
  <c r="CU116" i="2"/>
  <c r="CU113" i="2"/>
  <c r="CU95" i="2"/>
  <c r="CU94" i="2"/>
  <c r="CU93" i="2"/>
  <c r="CU92" i="2"/>
  <c r="CU81" i="2"/>
  <c r="CU80" i="2"/>
  <c r="CU79" i="2"/>
  <c r="CU78" i="2"/>
  <c r="CU73" i="2"/>
  <c r="CU72" i="2"/>
  <c r="CU71" i="2"/>
  <c r="CU70" i="2"/>
  <c r="CU65" i="2"/>
  <c r="CU64" i="2"/>
  <c r="CU63" i="2"/>
  <c r="CU62" i="2"/>
  <c r="CU61" i="2"/>
  <c r="CU56" i="2"/>
  <c r="CU55" i="2"/>
  <c r="CU54" i="2"/>
  <c r="CU53" i="2"/>
  <c r="CU48" i="2"/>
  <c r="CU47" i="2"/>
  <c r="CU46" i="2"/>
  <c r="CU45" i="2"/>
  <c r="CU44" i="2"/>
  <c r="CU37" i="2"/>
  <c r="CU38" i="2"/>
  <c r="CU39" i="2"/>
  <c r="CU36" i="2"/>
  <c r="CU35" i="2"/>
  <c r="CO294" i="2"/>
  <c r="CO281" i="2"/>
  <c r="CO274" i="2"/>
  <c r="CO267" i="2"/>
  <c r="CO256" i="2"/>
  <c r="CO257" i="2"/>
  <c r="CO258" i="2"/>
  <c r="CO259" i="2"/>
  <c r="CO260" i="2"/>
  <c r="CO293" i="2"/>
  <c r="CO292" i="2"/>
  <c r="CO291" i="2"/>
  <c r="CO290" i="2"/>
  <c r="CO289" i="2"/>
  <c r="CO288" i="2"/>
  <c r="CO287" i="2"/>
  <c r="CO280" i="2"/>
  <c r="CO279" i="2"/>
  <c r="CO278" i="2"/>
  <c r="CO273" i="2"/>
  <c r="CO272" i="2"/>
  <c r="CO271" i="2"/>
  <c r="CO270" i="2"/>
  <c r="CO269" i="2"/>
  <c r="CO266" i="2"/>
  <c r="CO265" i="2"/>
  <c r="CO264" i="2"/>
  <c r="CO263" i="2"/>
  <c r="CO262" i="2"/>
  <c r="CO255" i="2"/>
  <c r="CO242" i="2"/>
  <c r="CO241" i="2"/>
  <c r="CO240" i="2"/>
  <c r="CO239" i="2"/>
  <c r="CO238" i="2"/>
  <c r="CO237" i="2"/>
  <c r="CO236" i="2"/>
  <c r="CO235" i="2"/>
  <c r="CO229" i="2"/>
  <c r="CO228" i="2"/>
  <c r="CO227" i="2"/>
  <c r="CO226" i="2"/>
  <c r="CO222" i="2"/>
  <c r="CO221" i="2"/>
  <c r="CO220" i="2"/>
  <c r="CO219" i="2"/>
  <c r="CO218" i="2"/>
  <c r="CO217" i="2"/>
  <c r="CO215" i="2"/>
  <c r="CO214" i="2"/>
  <c r="CO213" i="2"/>
  <c r="CO212" i="2"/>
  <c r="CO211" i="2"/>
  <c r="CO210" i="2"/>
  <c r="CO208" i="2"/>
  <c r="CO207" i="2"/>
  <c r="CO206" i="2"/>
  <c r="CO205" i="2"/>
  <c r="CO204" i="2"/>
  <c r="CO203" i="2"/>
  <c r="CO188" i="2"/>
  <c r="CO187" i="2"/>
  <c r="CO186" i="2"/>
  <c r="CO185" i="2"/>
  <c r="CO184" i="2"/>
  <c r="CO183" i="2"/>
  <c r="CO180" i="2"/>
  <c r="CO179" i="2"/>
  <c r="CO178" i="2"/>
  <c r="CO177" i="2"/>
  <c r="CO176" i="2"/>
  <c r="CO175" i="2"/>
  <c r="CO174" i="2"/>
  <c r="CO172" i="2"/>
  <c r="CO171" i="2"/>
  <c r="CO170" i="2"/>
  <c r="CO169" i="2"/>
  <c r="CO168" i="2"/>
  <c r="CO167" i="2"/>
  <c r="CO166" i="2"/>
  <c r="CO164" i="2"/>
  <c r="CO163" i="2"/>
  <c r="CO162" i="2"/>
  <c r="CO161" i="2"/>
  <c r="CO160" i="2"/>
  <c r="CO159" i="2"/>
  <c r="CO158" i="2"/>
  <c r="CO155" i="2"/>
  <c r="CO154" i="2"/>
  <c r="CO153" i="2"/>
  <c r="CO152" i="2"/>
  <c r="CO151" i="2"/>
  <c r="CO150" i="2"/>
  <c r="CO147" i="2"/>
  <c r="CO146" i="2"/>
  <c r="CO145" i="2"/>
  <c r="CO144" i="2"/>
  <c r="CO143" i="2"/>
  <c r="CO142" i="2"/>
  <c r="CO141" i="2"/>
  <c r="CO139" i="2"/>
  <c r="CO138" i="2"/>
  <c r="CO137" i="2"/>
  <c r="CO136" i="2"/>
  <c r="CO135" i="2"/>
  <c r="CO134" i="2"/>
  <c r="CO133" i="2"/>
  <c r="CO131" i="2"/>
  <c r="CO130" i="2"/>
  <c r="CO129" i="2"/>
  <c r="CO128" i="2"/>
  <c r="CO127" i="2"/>
  <c r="CO126" i="2"/>
  <c r="CO125" i="2"/>
  <c r="CO104" i="2"/>
  <c r="CO105" i="2"/>
  <c r="CO106" i="2"/>
  <c r="CO107" i="2"/>
  <c r="CO108" i="2"/>
  <c r="CO109" i="2"/>
  <c r="CO110" i="2"/>
  <c r="CO111" i="2"/>
  <c r="CO112" i="2"/>
  <c r="CO83" i="2"/>
  <c r="CO84" i="2"/>
  <c r="CO85" i="2"/>
  <c r="CO86" i="2"/>
  <c r="CO87" i="2"/>
  <c r="CO88" i="2"/>
  <c r="CO89" i="2"/>
  <c r="CO90" i="2"/>
  <c r="CO91" i="2"/>
  <c r="CO69" i="2"/>
  <c r="CO68" i="2"/>
  <c r="CO67" i="2"/>
  <c r="CO66" i="2"/>
  <c r="CO65" i="2"/>
  <c r="CO52" i="2"/>
  <c r="CO51" i="2"/>
  <c r="CO50" i="2"/>
  <c r="CO49" i="2"/>
  <c r="CO48" i="2"/>
  <c r="CO34" i="2"/>
  <c r="CO33" i="2"/>
  <c r="CO32" i="2"/>
  <c r="CO31" i="2"/>
  <c r="CO30" i="2"/>
  <c r="CI324" i="2"/>
  <c r="CI323" i="2"/>
  <c r="CI322" i="2"/>
  <c r="CI319" i="2"/>
  <c r="CI318" i="2"/>
  <c r="CI317" i="2"/>
  <c r="CI315" i="2"/>
  <c r="CI314" i="2"/>
  <c r="CI313" i="2"/>
  <c r="CI307" i="2"/>
  <c r="CI308" i="2"/>
  <c r="CI306" i="2"/>
  <c r="CC199" i="2"/>
  <c r="CC198" i="2"/>
  <c r="BW553" i="2"/>
  <c r="BW552" i="2"/>
  <c r="BW551" i="2"/>
  <c r="BW550" i="2"/>
  <c r="BW549" i="2"/>
  <c r="BW548" i="2"/>
  <c r="BW538" i="2"/>
  <c r="BW537" i="2"/>
  <c r="BW536" i="2"/>
  <c r="BW535" i="2"/>
  <c r="BW534" i="2"/>
  <c r="BW533" i="2"/>
  <c r="BW523" i="2"/>
  <c r="BW522" i="2"/>
  <c r="BW521" i="2"/>
  <c r="BW520" i="2"/>
  <c r="BW519" i="2"/>
  <c r="BW518" i="2"/>
  <c r="BW514" i="2"/>
  <c r="BW513" i="2"/>
  <c r="BW512" i="2"/>
  <c r="BW511" i="2"/>
  <c r="BW510" i="2"/>
  <c r="BW509" i="2"/>
  <c r="BW499" i="2"/>
  <c r="BW498" i="2"/>
  <c r="BW497" i="2"/>
  <c r="BW496" i="2"/>
  <c r="BW495" i="2"/>
  <c r="BW494" i="2"/>
  <c r="BW342" i="2"/>
  <c r="BW341" i="2"/>
  <c r="BW340" i="2"/>
  <c r="BW337" i="2"/>
  <c r="BW336" i="2"/>
  <c r="BW335" i="2"/>
  <c r="BW333" i="2"/>
  <c r="BW332" i="2"/>
  <c r="BW331" i="2"/>
  <c r="BW328" i="2"/>
  <c r="BW327" i="2"/>
  <c r="BW326" i="2"/>
  <c r="BW324" i="2"/>
  <c r="BW323" i="2"/>
  <c r="BW322" i="2"/>
  <c r="BW319" i="2"/>
  <c r="BW318" i="2"/>
  <c r="BW317" i="2"/>
  <c r="BW315" i="2"/>
  <c r="BW314" i="2"/>
  <c r="BW313" i="2"/>
  <c r="BW307" i="2"/>
  <c r="BW308" i="2"/>
  <c r="BW306" i="2"/>
  <c r="BW199" i="2"/>
  <c r="BW198" i="2"/>
  <c r="BW180" i="2"/>
  <c r="BW172" i="2"/>
  <c r="BW164" i="2"/>
  <c r="BW147" i="2"/>
  <c r="BW139" i="2"/>
  <c r="BW131" i="2"/>
  <c r="BW114" i="2"/>
  <c r="BW115" i="2"/>
  <c r="BW113" i="2"/>
  <c r="BW94" i="2"/>
  <c r="BW93" i="2"/>
  <c r="BW92" i="2"/>
  <c r="BW27" i="2"/>
  <c r="BW28" i="2"/>
  <c r="BW29" i="2"/>
  <c r="BW18" i="2"/>
  <c r="BW19" i="2"/>
  <c r="BW20" i="2"/>
  <c r="BW9" i="2"/>
  <c r="BW10" i="2"/>
  <c r="BW11" i="2"/>
  <c r="BW26" i="2"/>
  <c r="BW17" i="2"/>
  <c r="BW8" i="2"/>
  <c r="BQ493" i="2"/>
  <c r="BQ492" i="2"/>
  <c r="BQ491" i="2"/>
  <c r="BQ490" i="2"/>
  <c r="BQ489" i="2"/>
  <c r="BQ488" i="2"/>
  <c r="BQ469" i="2"/>
  <c r="BQ468" i="2"/>
  <c r="BQ467" i="2"/>
  <c r="BQ466" i="2"/>
  <c r="BQ465" i="2"/>
  <c r="BQ464" i="2"/>
  <c r="BQ441" i="2"/>
  <c r="BQ440" i="2"/>
  <c r="BQ439" i="2"/>
  <c r="BQ438" i="2"/>
  <c r="BQ437" i="2"/>
  <c r="BQ436" i="2"/>
  <c r="BQ415" i="2"/>
  <c r="BQ414" i="2"/>
  <c r="BQ413" i="2"/>
  <c r="BQ412" i="2"/>
  <c r="BQ411" i="2"/>
  <c r="BQ410" i="2"/>
  <c r="BQ23" i="2"/>
  <c r="BQ22" i="2"/>
  <c r="BQ21" i="2"/>
  <c r="BQ14" i="2"/>
  <c r="BQ13" i="2"/>
  <c r="BQ12" i="2"/>
  <c r="BQ5" i="2"/>
  <c r="BQ4" i="2"/>
  <c r="BQ3" i="2"/>
  <c r="BE25" i="2"/>
  <c r="BE24" i="2"/>
  <c r="BE23" i="2"/>
  <c r="BE22" i="2"/>
  <c r="BE21" i="2"/>
  <c r="BE16" i="2"/>
  <c r="BE15" i="2"/>
  <c r="BE14" i="2"/>
  <c r="BE13" i="2"/>
  <c r="BE12" i="2"/>
  <c r="BE7" i="2"/>
  <c r="BE6" i="2"/>
  <c r="BE5" i="2"/>
  <c r="BE4" i="2"/>
  <c r="BE3" i="2"/>
  <c r="AY25" i="2"/>
  <c r="AY24" i="2"/>
  <c r="AY23" i="2"/>
  <c r="AY22" i="2"/>
  <c r="AY21" i="2"/>
  <c r="AY16" i="2"/>
  <c r="AY15" i="2"/>
  <c r="AY14" i="2"/>
  <c r="AY13" i="2"/>
  <c r="AY12" i="2"/>
  <c r="AY7" i="2"/>
  <c r="AY6" i="2"/>
  <c r="AY5" i="2"/>
  <c r="AY4" i="2"/>
  <c r="AY3" i="2"/>
  <c r="AS21" i="2"/>
  <c r="AS25" i="2"/>
  <c r="AS24" i="2"/>
  <c r="AS23" i="2"/>
  <c r="AS22" i="2"/>
  <c r="AS16" i="2"/>
  <c r="AS15" i="2"/>
  <c r="AS14" i="2"/>
  <c r="AS13" i="2"/>
  <c r="AS12" i="2"/>
  <c r="AS7" i="2"/>
  <c r="AS6" i="2"/>
  <c r="AS5" i="2"/>
  <c r="AS4" i="2"/>
  <c r="AS3" i="2"/>
  <c r="AM25" i="2"/>
  <c r="AM24" i="2"/>
  <c r="AM23" i="2"/>
  <c r="AM22" i="2"/>
  <c r="AM21" i="2"/>
  <c r="AM16" i="2"/>
  <c r="AM15" i="2"/>
  <c r="AM14" i="2"/>
  <c r="AM13" i="2"/>
  <c r="AM12" i="2"/>
  <c r="AM5" i="2"/>
  <c r="AM4" i="2"/>
  <c r="AM6" i="2"/>
  <c r="AM7" i="2"/>
  <c r="AM3" i="2"/>
  <c r="Y299" i="2" l="1"/>
  <c r="EG357" i="2"/>
  <c r="EK357" i="2" s="1"/>
  <c r="Y303" i="2" l="1"/>
  <c r="Y251" i="2"/>
  <c r="Y247" i="2"/>
</calcChain>
</file>

<file path=xl/sharedStrings.xml><?xml version="1.0" encoding="utf-8"?>
<sst xmlns="http://schemas.openxmlformats.org/spreadsheetml/2006/main" count="8335" uniqueCount="741">
  <si>
    <t>No.</t>
  </si>
  <si>
    <t>Author (year)</t>
  </si>
  <si>
    <t>Journal</t>
  </si>
  <si>
    <t>Title</t>
  </si>
  <si>
    <t>Arabidopsis UDP-glycosyltransferase 78D1-overexpressing plants accumulate higher levels of kaempferol 3-O-beta-D-glucopyranoside than wild-type plants</t>
  </si>
  <si>
    <t>The maize secondary metabolism glycosyltransferase UFGT2 modifies flavonols and contributes to plant acclimation to abiotic stresses</t>
  </si>
  <si>
    <t>ANNALS OF BOTANY</t>
  </si>
  <si>
    <t>PLANT PHYSIOLOGY AND BIOCHEMISTRY</t>
  </si>
  <si>
    <t>PLANT SCIENCE</t>
  </si>
  <si>
    <t>AtUGT76C2, an Arabidopsis cytokinin glycosyltransferase is involved in drought stress adaptation</t>
    <phoneticPr fontId="2" type="noConversion"/>
  </si>
  <si>
    <t>CrUGT87A1, a UDP-sugar glycosyltransferases (UGTs) gene from Carex rigescens, increases salt tolerance by accumulating flavonoids for antioxidation in Arabidopsis thaliana</t>
    <phoneticPr fontId="2" type="noConversion"/>
  </si>
  <si>
    <t>Glycosyltransferase OsUGT90A1 helps protect the plasma membrane during chilling stress in rice</t>
    <phoneticPr fontId="2" type="noConversion"/>
  </si>
  <si>
    <t>JOURNAL OF EXPERIMENTAL BOTANY</t>
    <phoneticPr fontId="2" type="noConversion"/>
  </si>
  <si>
    <t>ENVIRONMENTAL AND EXPERIMENTAL BOTANY</t>
    <phoneticPr fontId="2" type="noConversion"/>
  </si>
  <si>
    <t>Overexpression of OsUGT3 enhances drought and salt tolerance through modulating ABA synthesis and scavenging ROS in rice</t>
  </si>
  <si>
    <t>Overexpression of UDP-glycosyltransferase genes enhanced aluminum tolerance through disrupting cell wall polysaccharide components in soybean</t>
    <phoneticPr fontId="2" type="noConversion"/>
  </si>
  <si>
    <t>PLANT AND SOIL</t>
    <phoneticPr fontId="2" type="noConversion"/>
  </si>
  <si>
    <t>Rice Glycosyltransferase Gene UGT85E1 Is Involved in Drought Stress Tolerance Through Enhancing Abscisic Acid Response</t>
    <phoneticPr fontId="2" type="noConversion"/>
  </si>
  <si>
    <t>FRONTIERS IN PLANT SCIENCE</t>
    <phoneticPr fontId="2" type="noConversion"/>
  </si>
  <si>
    <t>The Arabidopsis UDP-glycosyltransferases UGT79B2 and UGT79B3, contribute to cold, salt and drought stress tolerance via modulating anthocyanin accumulation</t>
    <phoneticPr fontId="2" type="noConversion"/>
  </si>
  <si>
    <t>PLANT JOURNAL</t>
    <phoneticPr fontId="2" type="noConversion"/>
  </si>
  <si>
    <t>Increased Biomass, Seed Yield and Stress Tolerance Is Conferred in Arabidopsis by a Novel Enzyme from the Resurrection Grass Sporobolus stapfianus That Glycosylates the Strigolactone Analogue GR24</t>
    <phoneticPr fontId="2" type="noConversion"/>
  </si>
  <si>
    <t>PLOS ONE</t>
  </si>
  <si>
    <t>Perturbation of Indole-3-Butyric Acid Homeostasis by the UDP-Glucosyltransferase UGT74E2 Modulates Arabidopsis Architecture and Water Stress Tolerance</t>
    <phoneticPr fontId="2" type="noConversion"/>
  </si>
  <si>
    <t>PLANT CELL</t>
  </si>
  <si>
    <t>The Arabidopsis UDP-glycosyltransferase75B1, conjugates abscisic acid and affects plant response to abiotic stresses</t>
    <phoneticPr fontId="2" type="noConversion"/>
  </si>
  <si>
    <t>PLANT MOLECULAR BIOLOGY</t>
    <phoneticPr fontId="2" type="noConversion"/>
  </si>
  <si>
    <t>UDP-Glucosyltransferase71C5, a Major Glucosyltransferase, Mediates Abscisic Acid Homeostasis in Arabidopsis</t>
    <phoneticPr fontId="2" type="noConversion"/>
  </si>
  <si>
    <t>PLANT PHYSIOLOGY</t>
    <phoneticPr fontId="2" type="noConversion"/>
  </si>
  <si>
    <t>Lee, Won Je(2017)</t>
    <phoneticPr fontId="2" type="noConversion"/>
  </si>
  <si>
    <t>Li, Yan-jie(2015)</t>
    <phoneticPr fontId="2" type="noConversion"/>
  </si>
  <si>
    <t>Zhang, Kun(2021)</t>
    <phoneticPr fontId="2" type="noConversion"/>
  </si>
  <si>
    <t>Shi, Yao(2020)</t>
    <phoneticPr fontId="2" type="noConversion"/>
  </si>
  <si>
    <t>Wang, Ting(2021)</t>
    <phoneticPr fontId="2" type="noConversion"/>
  </si>
  <si>
    <t>Wang, Zhengbiao(2021)</t>
    <phoneticPr fontId="2" type="noConversion"/>
  </si>
  <si>
    <t>Liu, Qian(2021)</t>
    <phoneticPr fontId="2" type="noConversion"/>
  </si>
  <si>
    <r>
      <t>Li, Pan(2017</t>
    </r>
    <r>
      <rPr>
        <sz val="11"/>
        <color theme="1"/>
        <rFont val="宋体"/>
        <family val="2"/>
      </rPr>
      <t>）</t>
    </r>
    <phoneticPr fontId="2" type="noConversion"/>
  </si>
  <si>
    <r>
      <t>Islam, Sharmin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2013</t>
    </r>
    <r>
      <rPr>
        <sz val="11"/>
        <color theme="1"/>
        <rFont val="宋体"/>
        <family val="2"/>
      </rPr>
      <t>）</t>
    </r>
    <phoneticPr fontId="2" type="noConversion"/>
  </si>
  <si>
    <r>
      <t>Tognetti, Tognetti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2010</t>
    </r>
    <r>
      <rPr>
        <sz val="11"/>
        <color theme="1"/>
        <rFont val="宋体"/>
        <family val="2"/>
      </rPr>
      <t>）</t>
    </r>
    <phoneticPr fontId="2" type="noConversion"/>
  </si>
  <si>
    <r>
      <t>Chen, Ting-Ting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2020</t>
    </r>
    <r>
      <rPr>
        <sz val="11"/>
        <color theme="1"/>
        <rFont val="宋体"/>
        <family val="2"/>
      </rPr>
      <t>）</t>
    </r>
    <phoneticPr fontId="2" type="noConversion"/>
  </si>
  <si>
    <t>Liu, Zhen(2015)</t>
    <phoneticPr fontId="2" type="noConversion"/>
  </si>
  <si>
    <t>Publication</t>
    <phoneticPr fontId="3" type="noConversion"/>
  </si>
  <si>
    <t>Gene member</t>
    <phoneticPr fontId="3" type="noConversion"/>
  </si>
  <si>
    <t>Gene number</t>
  </si>
  <si>
    <t>Donor species</t>
    <phoneticPr fontId="3" type="noConversion"/>
  </si>
  <si>
    <t>Donor type</t>
  </si>
  <si>
    <t>Receptor species</t>
    <phoneticPr fontId="3" type="noConversion"/>
  </si>
  <si>
    <t>Receptor type</t>
  </si>
  <si>
    <t>Receptor and donor  genus same</t>
    <phoneticPr fontId="3" type="noConversion"/>
  </si>
  <si>
    <t>Transformation</t>
  </si>
  <si>
    <t>Arabidopsis thaliana</t>
    <phoneticPr fontId="3" type="noConversion"/>
  </si>
  <si>
    <t>dicot</t>
  </si>
  <si>
    <t>Yes</t>
    <phoneticPr fontId="2" type="noConversion"/>
  </si>
  <si>
    <t>APPLIED BIOLOGICAL CHEMISTRY</t>
    <phoneticPr fontId="2" type="noConversion"/>
  </si>
  <si>
    <t>Promoters</t>
    <phoneticPr fontId="9" type="noConversion"/>
  </si>
  <si>
    <t>Stress type</t>
    <phoneticPr fontId="9" type="noConversion"/>
  </si>
  <si>
    <t>Stress severity</t>
    <phoneticPr fontId="9" type="noConversion"/>
  </si>
  <si>
    <t>Time</t>
    <phoneticPr fontId="9" type="noConversion"/>
  </si>
  <si>
    <t>osmotic stress</t>
    <phoneticPr fontId="2" type="noConversion"/>
  </si>
  <si>
    <t>CaMV 35S</t>
  </si>
  <si>
    <t>UGT78D1-3</t>
    <phoneticPr fontId="2" type="noConversion"/>
  </si>
  <si>
    <t>UGT78D1-7</t>
    <phoneticPr fontId="2" type="noConversion"/>
  </si>
  <si>
    <t>CaMV 35S</t>
    <phoneticPr fontId="2" type="noConversion"/>
  </si>
  <si>
    <t>Lee, Won Je(2017)</t>
  </si>
  <si>
    <t>Lee, Won Je(2017)</t>
    <phoneticPr fontId="2" type="noConversion"/>
  </si>
  <si>
    <t>UGT78D1-12</t>
    <phoneticPr fontId="2" type="noConversion"/>
  </si>
  <si>
    <t>Treatment Media</t>
  </si>
  <si>
    <t xml:space="preserve">Mean      trans </t>
  </si>
  <si>
    <t xml:space="preserve">n            trans </t>
  </si>
  <si>
    <t>Mean      non-trans</t>
  </si>
  <si>
    <t xml:space="preserve">n            non-trans </t>
  </si>
  <si>
    <t>200mM</t>
    <phoneticPr fontId="2" type="noConversion"/>
  </si>
  <si>
    <t>Sucrose</t>
    <phoneticPr fontId="2" type="noConversion"/>
  </si>
  <si>
    <t>24h</t>
  </si>
  <si>
    <t>24h</t>
    <phoneticPr fontId="2" type="noConversion"/>
  </si>
  <si>
    <t>none</t>
    <phoneticPr fontId="2" type="noConversion"/>
  </si>
  <si>
    <t xml:space="preserve">n            non-trans </t>
    <phoneticPr fontId="2" type="noConversion"/>
  </si>
  <si>
    <t>300mM</t>
    <phoneticPr fontId="2" type="noConversion"/>
  </si>
  <si>
    <t>Naringenin</t>
  </si>
  <si>
    <t>400mM</t>
    <phoneticPr fontId="2" type="noConversion"/>
  </si>
  <si>
    <t xml:space="preserve">n            trans </t>
    <phoneticPr fontId="9" type="noConversion"/>
  </si>
  <si>
    <t>ln R             root length</t>
    <phoneticPr fontId="9" type="noConversion"/>
  </si>
  <si>
    <t>variance           root length</t>
    <phoneticPr fontId="9" type="noConversion"/>
  </si>
  <si>
    <t>150mM</t>
    <phoneticPr fontId="2" type="noConversion"/>
  </si>
  <si>
    <t>NaCl</t>
    <phoneticPr fontId="2" type="noConversion"/>
  </si>
  <si>
    <t>Mannitol</t>
    <phoneticPr fontId="2" type="noConversion"/>
  </si>
  <si>
    <t>7d</t>
    <phoneticPr fontId="2" type="noConversion"/>
  </si>
  <si>
    <t>Li, Yan-jie(2018)</t>
    <phoneticPr fontId="2" type="noConversion"/>
  </si>
  <si>
    <t>UFGT2-1</t>
    <phoneticPr fontId="2" type="noConversion"/>
  </si>
  <si>
    <t>Zea mays</t>
    <phoneticPr fontId="2" type="noConversion"/>
  </si>
  <si>
    <t>monocot</t>
  </si>
  <si>
    <t>No</t>
    <phoneticPr fontId="2" type="noConversion"/>
  </si>
  <si>
    <t>UFGT2-2</t>
  </si>
  <si>
    <t>UFGT2-3</t>
  </si>
  <si>
    <t>solid</t>
    <phoneticPr fontId="2" type="noConversion"/>
  </si>
  <si>
    <t>100mM</t>
    <phoneticPr fontId="2" type="noConversion"/>
  </si>
  <si>
    <t>NaCl</t>
    <phoneticPr fontId="2" type="noConversion"/>
  </si>
  <si>
    <t>125mM</t>
    <phoneticPr fontId="2" type="noConversion"/>
  </si>
  <si>
    <t>200mM</t>
    <phoneticPr fontId="2" type="noConversion"/>
  </si>
  <si>
    <t>250mM</t>
    <phoneticPr fontId="2" type="noConversion"/>
  </si>
  <si>
    <t>Survival Rate</t>
    <phoneticPr fontId="9" type="noConversion"/>
  </si>
  <si>
    <t xml:space="preserve">Mean      trans </t>
    <phoneticPr fontId="9" type="noConversion"/>
  </si>
  <si>
    <t xml:space="preserve">n            trans </t>
    <phoneticPr fontId="9" type="noConversion"/>
  </si>
  <si>
    <t>Mean      non-trans</t>
    <phoneticPr fontId="9" type="noConversion"/>
  </si>
  <si>
    <t xml:space="preserve">n            non-trans </t>
    <phoneticPr fontId="9" type="noConversion"/>
  </si>
  <si>
    <t xml:space="preserve">Mean      trans </t>
    <phoneticPr fontId="9" type="noConversion"/>
  </si>
  <si>
    <t xml:space="preserve">n            trans </t>
    <phoneticPr fontId="9" type="noConversion"/>
  </si>
  <si>
    <t>Mean      non-trans</t>
    <phoneticPr fontId="9" type="noConversion"/>
  </si>
  <si>
    <t xml:space="preserve">n            non-trans </t>
    <phoneticPr fontId="9" type="noConversion"/>
  </si>
  <si>
    <t>300mM</t>
    <phoneticPr fontId="2" type="noConversion"/>
  </si>
  <si>
    <t>none</t>
    <phoneticPr fontId="9" type="noConversion"/>
  </si>
  <si>
    <t>7d</t>
  </si>
  <si>
    <t>solid</t>
    <phoneticPr fontId="2" type="noConversion"/>
  </si>
  <si>
    <t>7d</t>
    <phoneticPr fontId="9" type="noConversion"/>
  </si>
  <si>
    <t>Germination rate</t>
    <phoneticPr fontId="9" type="noConversion"/>
  </si>
  <si>
    <t>14d</t>
  </si>
  <si>
    <t>14d</t>
    <phoneticPr fontId="9" type="noConversion"/>
  </si>
  <si>
    <t>Experimental conditions</t>
    <phoneticPr fontId="9" type="noConversion"/>
  </si>
  <si>
    <t>Drought stress</t>
    <phoneticPr fontId="2" type="noConversion"/>
  </si>
  <si>
    <t>150mM</t>
    <phoneticPr fontId="9" type="noConversion"/>
  </si>
  <si>
    <t>12h</t>
    <phoneticPr fontId="9" type="noConversion"/>
  </si>
  <si>
    <t>Flavonols content</t>
    <phoneticPr fontId="9" type="noConversion"/>
  </si>
  <si>
    <t>PEG</t>
    <phoneticPr fontId="9" type="noConversion"/>
  </si>
  <si>
    <t>Oxidative stress</t>
    <phoneticPr fontId="2" type="noConversion"/>
  </si>
  <si>
    <t>6mM</t>
    <phoneticPr fontId="9" type="noConversion"/>
  </si>
  <si>
    <t>7mM</t>
  </si>
  <si>
    <t>8mM</t>
  </si>
  <si>
    <t>200mM</t>
    <phoneticPr fontId="9" type="noConversion"/>
  </si>
  <si>
    <t>12h</t>
    <phoneticPr fontId="9" type="noConversion"/>
  </si>
  <si>
    <t>Li, Yan-jie(2018)</t>
  </si>
  <si>
    <t>Li, Yan-jie(2018)</t>
    <phoneticPr fontId="9" type="noConversion"/>
  </si>
  <si>
    <t>UGT78D1-7</t>
    <phoneticPr fontId="2" type="noConversion"/>
  </si>
  <si>
    <t>UGT76C2OE4</t>
    <phoneticPr fontId="9" type="noConversion"/>
  </si>
  <si>
    <t>UGT76C2OE19</t>
    <phoneticPr fontId="9" type="noConversion"/>
  </si>
  <si>
    <t>none</t>
    <phoneticPr fontId="9" type="noConversion"/>
  </si>
  <si>
    <t>none</t>
    <phoneticPr fontId="9" type="noConversion"/>
  </si>
  <si>
    <t>4d</t>
  </si>
  <si>
    <t>4d</t>
    <phoneticPr fontId="9" type="noConversion"/>
  </si>
  <si>
    <t>200mM</t>
  </si>
  <si>
    <t>200mM</t>
    <phoneticPr fontId="9" type="noConversion"/>
  </si>
  <si>
    <t>250mM</t>
    <phoneticPr fontId="9" type="noConversion"/>
  </si>
  <si>
    <t>300mM</t>
    <phoneticPr fontId="9" type="noConversion"/>
  </si>
  <si>
    <t>1d</t>
    <phoneticPr fontId="9" type="noConversion"/>
  </si>
  <si>
    <t>2d</t>
    <phoneticPr fontId="9" type="noConversion"/>
  </si>
  <si>
    <t>3d</t>
  </si>
  <si>
    <t>5d</t>
  </si>
  <si>
    <t>6d</t>
  </si>
  <si>
    <t>14d</t>
    <phoneticPr fontId="9" type="noConversion"/>
  </si>
  <si>
    <t>without watering</t>
  </si>
  <si>
    <t>drought</t>
  </si>
  <si>
    <t>7d</t>
    <phoneticPr fontId="9" type="noConversion"/>
  </si>
  <si>
    <t>0min</t>
    <phoneticPr fontId="9" type="noConversion"/>
  </si>
  <si>
    <t>20min</t>
    <phoneticPr fontId="9" type="noConversion"/>
  </si>
  <si>
    <t>40min</t>
    <phoneticPr fontId="9" type="noConversion"/>
  </si>
  <si>
    <t>60min</t>
    <phoneticPr fontId="9" type="noConversion"/>
  </si>
  <si>
    <t>80min</t>
    <phoneticPr fontId="9" type="noConversion"/>
  </si>
  <si>
    <t>100min</t>
    <phoneticPr fontId="9" type="noConversion"/>
  </si>
  <si>
    <t>120min</t>
    <phoneticPr fontId="9" type="noConversion"/>
  </si>
  <si>
    <t>Li, Yan-jie(2015)</t>
  </si>
  <si>
    <t>UGT76C2OE4</t>
  </si>
  <si>
    <t>UGT76C2OE19</t>
  </si>
  <si>
    <t>UGT87A1OE5</t>
  </si>
  <si>
    <t>UGT87A1OE5</t>
    <phoneticPr fontId="9" type="noConversion"/>
  </si>
  <si>
    <t>Carex rigescens</t>
    <phoneticPr fontId="9" type="noConversion"/>
  </si>
  <si>
    <t>No</t>
    <phoneticPr fontId="9" type="noConversion"/>
  </si>
  <si>
    <t>100mM</t>
    <phoneticPr fontId="9" type="noConversion"/>
  </si>
  <si>
    <t>125mM</t>
    <phoneticPr fontId="9" type="noConversion"/>
  </si>
  <si>
    <t>150mM</t>
    <phoneticPr fontId="9" type="noConversion"/>
  </si>
  <si>
    <t>0d</t>
    <phoneticPr fontId="9" type="noConversion"/>
  </si>
  <si>
    <t>1d</t>
  </si>
  <si>
    <t>2d</t>
  </si>
  <si>
    <t>200mM</t>
    <phoneticPr fontId="9" type="noConversion"/>
  </si>
  <si>
    <t>21d</t>
    <phoneticPr fontId="9" type="noConversion"/>
  </si>
  <si>
    <t xml:space="preserve">n            trans </t>
    <phoneticPr fontId="9" type="noConversion"/>
  </si>
  <si>
    <t>ln R             MDA content</t>
    <phoneticPr fontId="9" type="noConversion"/>
  </si>
  <si>
    <t>variance          MDA content</t>
    <phoneticPr fontId="9" type="noConversion"/>
  </si>
  <si>
    <t>Zhang, Kun(2021)</t>
  </si>
  <si>
    <t>UGT87A1OE24</t>
  </si>
  <si>
    <t>UGT87A1OE24</t>
    <phoneticPr fontId="9" type="noConversion"/>
  </si>
  <si>
    <t>Oryza sativa</t>
  </si>
  <si>
    <t>OsUGT90A1OX-Jap-1</t>
    <phoneticPr fontId="9" type="noConversion"/>
  </si>
  <si>
    <t>Yes</t>
    <phoneticPr fontId="9" type="noConversion"/>
  </si>
  <si>
    <t>OsUGT90A1OX-Ind-3</t>
    <phoneticPr fontId="9" type="noConversion"/>
  </si>
  <si>
    <t>OsUGT90A1OX-Jap-11</t>
    <phoneticPr fontId="9" type="noConversion"/>
  </si>
  <si>
    <t>OsUGT90A1OX-Jap-12</t>
    <phoneticPr fontId="9" type="noConversion"/>
  </si>
  <si>
    <t>OsUGT90A1OX-Ind-11</t>
    <phoneticPr fontId="9" type="noConversion"/>
  </si>
  <si>
    <t>OsUGT90A1OX-Ind-16</t>
    <phoneticPr fontId="9" type="noConversion"/>
  </si>
  <si>
    <t>Low temperature</t>
  </si>
  <si>
    <t>Stress severity</t>
    <phoneticPr fontId="9" type="noConversion"/>
  </si>
  <si>
    <t>Time</t>
    <phoneticPr fontId="9" type="noConversion"/>
  </si>
  <si>
    <t>Acclimated or not</t>
    <phoneticPr fontId="9" type="noConversion"/>
  </si>
  <si>
    <t>Acclimated detials</t>
    <phoneticPr fontId="9" type="noConversion"/>
  </si>
  <si>
    <t>normal</t>
    <phoneticPr fontId="9" type="noConversion"/>
  </si>
  <si>
    <t>2d</t>
    <phoneticPr fontId="9" type="noConversion"/>
  </si>
  <si>
    <t>other</t>
    <phoneticPr fontId="9" type="noConversion"/>
  </si>
  <si>
    <t>0d</t>
    <phoneticPr fontId="9" type="noConversion"/>
  </si>
  <si>
    <t>chilling</t>
    <phoneticPr fontId="9" type="noConversion"/>
  </si>
  <si>
    <t>4d</t>
    <phoneticPr fontId="9" type="noConversion"/>
  </si>
  <si>
    <t>freezing</t>
    <phoneticPr fontId="9" type="noConversion"/>
  </si>
  <si>
    <t>1.5h</t>
    <phoneticPr fontId="9" type="noConversion"/>
  </si>
  <si>
    <t>OsUGT90A1OX-Ind-5</t>
  </si>
  <si>
    <t>OsUGT90A1OX-Ind-5</t>
    <phoneticPr fontId="9" type="noConversion"/>
  </si>
  <si>
    <t>OsUGT90A1OX-Jap-13</t>
  </si>
  <si>
    <t>OsUGT90A1OX-Jap-13</t>
    <phoneticPr fontId="9" type="noConversion"/>
  </si>
  <si>
    <t>0mM</t>
    <phoneticPr fontId="9" type="noConversion"/>
  </si>
  <si>
    <t>1d</t>
    <phoneticPr fontId="9" type="noConversion"/>
  </si>
  <si>
    <t>7d</t>
    <phoneticPr fontId="9" type="noConversion"/>
  </si>
  <si>
    <t>50mM</t>
  </si>
  <si>
    <t>50mM</t>
    <phoneticPr fontId="9" type="noConversion"/>
  </si>
  <si>
    <t>100mM</t>
  </si>
  <si>
    <t>100mM</t>
    <phoneticPr fontId="9" type="noConversion"/>
  </si>
  <si>
    <t>150mM</t>
  </si>
  <si>
    <t>150mM</t>
    <phoneticPr fontId="9" type="noConversion"/>
  </si>
  <si>
    <t>14d</t>
    <phoneticPr fontId="9" type="noConversion"/>
  </si>
  <si>
    <t>Shi, Yao(2020)</t>
  </si>
  <si>
    <t>OsUGT90A1OX-Jap-2</t>
    <phoneticPr fontId="9" type="noConversion"/>
  </si>
  <si>
    <t>OsUGT90A1OX-Jap-2</t>
    <phoneticPr fontId="9" type="noConversion"/>
  </si>
  <si>
    <t>OsUGT90A1OX-Ind-1</t>
    <phoneticPr fontId="9" type="noConversion"/>
  </si>
  <si>
    <t>OsUGT90A1OX-Ind-3</t>
    <phoneticPr fontId="9" type="noConversion"/>
  </si>
  <si>
    <t>200mM</t>
    <phoneticPr fontId="9" type="noConversion"/>
  </si>
  <si>
    <t>8d</t>
  </si>
  <si>
    <t>9d</t>
  </si>
  <si>
    <t>10d</t>
  </si>
  <si>
    <t>11d</t>
  </si>
  <si>
    <t>12d</t>
  </si>
  <si>
    <t>13d</t>
  </si>
  <si>
    <t>OsUGT3OE1</t>
    <phoneticPr fontId="9" type="noConversion"/>
  </si>
  <si>
    <t>OsUGT3OE2</t>
    <phoneticPr fontId="9" type="noConversion"/>
  </si>
  <si>
    <t>OsUGT3OE27</t>
    <phoneticPr fontId="9" type="noConversion"/>
  </si>
  <si>
    <t>OsUGT3OE28</t>
    <phoneticPr fontId="9" type="noConversion"/>
  </si>
  <si>
    <t>0mM</t>
    <phoneticPr fontId="9" type="noConversion"/>
  </si>
  <si>
    <t>7d</t>
    <phoneticPr fontId="9" type="noConversion"/>
  </si>
  <si>
    <t>150mM</t>
    <phoneticPr fontId="9" type="noConversion"/>
  </si>
  <si>
    <t>14d</t>
    <phoneticPr fontId="9" type="noConversion"/>
  </si>
  <si>
    <t>100mM</t>
    <phoneticPr fontId="9" type="noConversion"/>
  </si>
  <si>
    <t>none</t>
    <phoneticPr fontId="9" type="noConversion"/>
  </si>
  <si>
    <t>7d</t>
    <phoneticPr fontId="9" type="noConversion"/>
  </si>
  <si>
    <t>100mM</t>
    <phoneticPr fontId="9" type="noConversion"/>
  </si>
  <si>
    <t>Wang, Ting(2021)</t>
  </si>
  <si>
    <t>OsUGT3OE1</t>
  </si>
  <si>
    <t>OsUGT3OE2</t>
  </si>
  <si>
    <t>OsUGT3OE27</t>
  </si>
  <si>
    <t>OsUGT3OE28</t>
  </si>
  <si>
    <t>Glycine max</t>
  </si>
  <si>
    <t>50μM</t>
    <phoneticPr fontId="9" type="noConversion"/>
  </si>
  <si>
    <t>AlCl3</t>
    <phoneticPr fontId="9" type="noConversion"/>
  </si>
  <si>
    <t>6d</t>
    <phoneticPr fontId="9" type="noConversion"/>
  </si>
  <si>
    <t>UGT85E1-OE3</t>
  </si>
  <si>
    <t>UGT85E1-OE3</t>
    <phoneticPr fontId="9" type="noConversion"/>
  </si>
  <si>
    <t>UGT85E1-OE5</t>
  </si>
  <si>
    <t>UGT85E1-OE5</t>
    <phoneticPr fontId="9" type="noConversion"/>
  </si>
  <si>
    <t>UGT85E1-OE4</t>
  </si>
  <si>
    <t>UGT85E1-OE4</t>
    <phoneticPr fontId="9" type="noConversion"/>
  </si>
  <si>
    <t>UGT85E1-OE7</t>
  </si>
  <si>
    <t>UGT85E1-OE7</t>
    <phoneticPr fontId="9" type="noConversion"/>
  </si>
  <si>
    <t>150mM</t>
    <phoneticPr fontId="9" type="noConversion"/>
  </si>
  <si>
    <t>10d</t>
    <phoneticPr fontId="9" type="noConversion"/>
  </si>
  <si>
    <t>recovery</t>
    <phoneticPr fontId="9" type="noConversion"/>
  </si>
  <si>
    <t>2d</t>
    <phoneticPr fontId="9" type="noConversion"/>
  </si>
  <si>
    <t>2h</t>
    <phoneticPr fontId="9" type="noConversion"/>
  </si>
  <si>
    <t>20min</t>
    <phoneticPr fontId="9" type="noConversion"/>
  </si>
  <si>
    <t>40min</t>
    <phoneticPr fontId="9" type="noConversion"/>
  </si>
  <si>
    <t>60min</t>
    <phoneticPr fontId="9" type="noConversion"/>
  </si>
  <si>
    <t>120min</t>
    <phoneticPr fontId="9" type="noConversion"/>
  </si>
  <si>
    <t>none</t>
    <phoneticPr fontId="9" type="noConversion"/>
  </si>
  <si>
    <t>1h</t>
  </si>
  <si>
    <t>1h</t>
    <phoneticPr fontId="9" type="noConversion"/>
  </si>
  <si>
    <t>detached</t>
  </si>
  <si>
    <t>detached</t>
    <phoneticPr fontId="9" type="noConversion"/>
  </si>
  <si>
    <t>5μM</t>
    <phoneticPr fontId="9" type="noConversion"/>
  </si>
  <si>
    <t>10μM</t>
    <phoneticPr fontId="9" type="noConversion"/>
  </si>
  <si>
    <t xml:space="preserve"> methyl viologen (MV) </t>
  </si>
  <si>
    <t>5d</t>
    <phoneticPr fontId="9" type="noConversion"/>
  </si>
  <si>
    <t>6d</t>
    <phoneticPr fontId="9" type="noConversion"/>
  </si>
  <si>
    <t>1d</t>
    <phoneticPr fontId="9" type="noConversion"/>
  </si>
  <si>
    <t>Liu, Qian(2021)</t>
  </si>
  <si>
    <t>UGT79B2OE7</t>
  </si>
  <si>
    <t>UGT79B2OE7</t>
    <phoneticPr fontId="9" type="noConversion"/>
  </si>
  <si>
    <t>UGT79B2OE18</t>
  </si>
  <si>
    <t>UGT79B2OE18</t>
    <phoneticPr fontId="9" type="noConversion"/>
  </si>
  <si>
    <t>UGT79B3OE5</t>
  </si>
  <si>
    <t>UGT79B3OE5</t>
    <phoneticPr fontId="9" type="noConversion"/>
  </si>
  <si>
    <t>UGT79B3OE8</t>
  </si>
  <si>
    <t>UGT79B3OE8</t>
    <phoneticPr fontId="9" type="noConversion"/>
  </si>
  <si>
    <t>125mM</t>
    <phoneticPr fontId="9" type="noConversion"/>
  </si>
  <si>
    <t>250mM</t>
    <phoneticPr fontId="9" type="noConversion"/>
  </si>
  <si>
    <t>21d</t>
    <phoneticPr fontId="9" type="noConversion"/>
  </si>
  <si>
    <t>21d</t>
    <phoneticPr fontId="9" type="noConversion"/>
  </si>
  <si>
    <t>3d</t>
    <phoneticPr fontId="9" type="noConversion"/>
  </si>
  <si>
    <t>200mM</t>
    <phoneticPr fontId="9" type="noConversion"/>
  </si>
  <si>
    <r>
      <t>Li, Pan(2017）</t>
    </r>
    <r>
      <rPr>
        <sz val="11"/>
        <color theme="1"/>
        <rFont val="宋体"/>
        <family val="2"/>
      </rPr>
      <t/>
    </r>
  </si>
  <si>
    <t>Sporobolus stapfianus</t>
  </si>
  <si>
    <t>No</t>
    <phoneticPr fontId="9" type="noConversion"/>
  </si>
  <si>
    <t>SDGi-FlaD</t>
    <phoneticPr fontId="9" type="noConversion"/>
  </si>
  <si>
    <t>SDGi-D1E</t>
  </si>
  <si>
    <t>SDGi-D1E</t>
    <phoneticPr fontId="9" type="noConversion"/>
  </si>
  <si>
    <t>SDGi-F6bA</t>
  </si>
  <si>
    <t>SDGi-F6bA</t>
    <phoneticPr fontId="9" type="noConversion"/>
  </si>
  <si>
    <t>SDGi-D5aA</t>
  </si>
  <si>
    <t>SDGi-D5aA</t>
    <phoneticPr fontId="9" type="noConversion"/>
  </si>
  <si>
    <t>SDGi-D7C</t>
  </si>
  <si>
    <t>SDGi-D7C</t>
    <phoneticPr fontId="9" type="noConversion"/>
  </si>
  <si>
    <t>0mM</t>
    <phoneticPr fontId="9" type="noConversion"/>
  </si>
  <si>
    <t>50mM</t>
    <phoneticPr fontId="9" type="noConversion"/>
  </si>
  <si>
    <t>100mM</t>
    <phoneticPr fontId="9" type="noConversion"/>
  </si>
  <si>
    <t>125mM</t>
    <phoneticPr fontId="9" type="noConversion"/>
  </si>
  <si>
    <t>175mM</t>
    <phoneticPr fontId="9" type="noConversion"/>
  </si>
  <si>
    <t>7d</t>
    <phoneticPr fontId="9" type="noConversion"/>
  </si>
  <si>
    <t>7d</t>
    <phoneticPr fontId="9" type="noConversion"/>
  </si>
  <si>
    <t>9d</t>
    <phoneticPr fontId="9" type="noConversion"/>
  </si>
  <si>
    <t>11d</t>
    <phoneticPr fontId="9" type="noConversion"/>
  </si>
  <si>
    <t>13d</t>
    <phoneticPr fontId="9" type="noConversion"/>
  </si>
  <si>
    <t>15d</t>
    <phoneticPr fontId="9" type="noConversion"/>
  </si>
  <si>
    <t>17d</t>
    <phoneticPr fontId="9" type="noConversion"/>
  </si>
  <si>
    <t>Study No.</t>
    <phoneticPr fontId="9" type="noConversion"/>
  </si>
  <si>
    <r>
      <t>Islam, Sharmin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2013）</t>
    </r>
    <r>
      <rPr>
        <sz val="11"/>
        <color theme="1"/>
        <rFont val="宋体"/>
        <family val="2"/>
      </rPr>
      <t/>
    </r>
  </si>
  <si>
    <t>UGT74E2OE3.10</t>
    <phoneticPr fontId="9" type="noConversion"/>
  </si>
  <si>
    <t>UGT74E2OE13.8</t>
    <phoneticPr fontId="9" type="noConversion"/>
  </si>
  <si>
    <t>8d</t>
    <phoneticPr fontId="9" type="noConversion"/>
  </si>
  <si>
    <t>UGT75B1OE1</t>
  </si>
  <si>
    <t>UGT75B1OE1</t>
    <phoneticPr fontId="9" type="noConversion"/>
  </si>
  <si>
    <t>UGT75B1OE5</t>
  </si>
  <si>
    <t>UGT75B1OE5</t>
    <phoneticPr fontId="9" type="noConversion"/>
  </si>
  <si>
    <t>0mM</t>
    <phoneticPr fontId="9" type="noConversion"/>
  </si>
  <si>
    <t>14d</t>
    <phoneticPr fontId="9" type="noConversion"/>
  </si>
  <si>
    <t>250mM</t>
    <phoneticPr fontId="9" type="noConversion"/>
  </si>
  <si>
    <t>detached</t>
    <phoneticPr fontId="9" type="noConversion"/>
  </si>
  <si>
    <t>20min</t>
    <phoneticPr fontId="9" type="noConversion"/>
  </si>
  <si>
    <t>40min</t>
    <phoneticPr fontId="9" type="noConversion"/>
  </si>
  <si>
    <t>60min</t>
    <phoneticPr fontId="9" type="noConversion"/>
  </si>
  <si>
    <t>100min</t>
    <phoneticPr fontId="9" type="noConversion"/>
  </si>
  <si>
    <t>120min</t>
    <phoneticPr fontId="9" type="noConversion"/>
  </si>
  <si>
    <t>mock</t>
    <phoneticPr fontId="9" type="noConversion"/>
  </si>
  <si>
    <t>80min</t>
    <phoneticPr fontId="9" type="noConversion"/>
  </si>
  <si>
    <r>
      <t>Chen, Ting-Ting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2020）</t>
    </r>
    <r>
      <rPr>
        <sz val="11"/>
        <color theme="1"/>
        <rFont val="宋体"/>
        <family val="2"/>
      </rPr>
      <t/>
    </r>
  </si>
  <si>
    <t>UGT71C5OE11</t>
  </si>
  <si>
    <t>UGT71C5OE11</t>
    <phoneticPr fontId="9" type="noConversion"/>
  </si>
  <si>
    <t>UGT71C5OE41</t>
  </si>
  <si>
    <t>UGT71C5OE41</t>
    <phoneticPr fontId="9" type="noConversion"/>
  </si>
  <si>
    <t>UGT71C5OE51</t>
    <phoneticPr fontId="9" type="noConversion"/>
  </si>
  <si>
    <t>10min</t>
    <phoneticPr fontId="9" type="noConversion"/>
  </si>
  <si>
    <t>30min</t>
    <phoneticPr fontId="9" type="noConversion"/>
  </si>
  <si>
    <t>Liu, Zhen(2015)</t>
  </si>
  <si>
    <t>K1</t>
    <phoneticPr fontId="9" type="noConversion"/>
  </si>
  <si>
    <t>kaempferol 3-O-a-Lrhamnopyranosyl-[1-[2]-bD-glucopyranoside-7-O-a-Lrhamnopyranoside</t>
    <phoneticPr fontId="9" type="noConversion"/>
  </si>
  <si>
    <t>K2</t>
  </si>
  <si>
    <t>K3</t>
  </si>
  <si>
    <t>K4</t>
  </si>
  <si>
    <t>kaempferol 3-O-b-Dglucopyranoside 7-O-a-Lrhamnopyranoside</t>
    <phoneticPr fontId="9" type="noConversion"/>
  </si>
  <si>
    <t>kaempferol 3,7-di-O-a-Lrhamnopyranoside), Q1 (quercetin 3-O-b-Dglucopyranosyl 7-Oa-L-rhamnopyranoside</t>
    <phoneticPr fontId="9" type="noConversion"/>
  </si>
  <si>
    <t>quercetin 3,7-di-O-a-Lrhamnopyranoside</t>
  </si>
  <si>
    <t xml:space="preserve"> liquid </t>
  </si>
  <si>
    <t>salt stress</t>
    <phoneticPr fontId="2" type="noConversion"/>
  </si>
  <si>
    <t>soid</t>
    <phoneticPr fontId="2" type="noConversion"/>
  </si>
  <si>
    <t>soil</t>
    <phoneticPr fontId="9" type="noConversion"/>
  </si>
  <si>
    <t>mix</t>
    <phoneticPr fontId="9" type="noConversion"/>
  </si>
  <si>
    <t>Acclimated or not</t>
    <phoneticPr fontId="9" type="noConversion"/>
  </si>
  <si>
    <t>solid</t>
    <phoneticPr fontId="9" type="noConversion"/>
  </si>
  <si>
    <t>solid</t>
    <phoneticPr fontId="9" type="noConversion"/>
  </si>
  <si>
    <t>0μM</t>
    <phoneticPr fontId="9" type="noConversion"/>
  </si>
  <si>
    <t>UGT85A111-OE1</t>
    <phoneticPr fontId="9" type="noConversion"/>
  </si>
  <si>
    <t>UGT85A111-OE2</t>
    <phoneticPr fontId="9" type="noConversion"/>
  </si>
  <si>
    <t>UGT83R1-OE1</t>
    <phoneticPr fontId="9" type="noConversion"/>
  </si>
  <si>
    <t>UGT83R1-OE2</t>
    <phoneticPr fontId="9" type="noConversion"/>
  </si>
  <si>
    <t>liquid</t>
    <phoneticPr fontId="9" type="noConversion"/>
  </si>
  <si>
    <t>soil</t>
    <phoneticPr fontId="9" type="noConversion"/>
  </si>
  <si>
    <t>mix</t>
    <phoneticPr fontId="9" type="noConversion"/>
  </si>
  <si>
    <t>liquid</t>
    <phoneticPr fontId="9" type="noConversion"/>
  </si>
  <si>
    <t>soid</t>
    <phoneticPr fontId="9" type="noConversion"/>
  </si>
  <si>
    <t>antioxidant content(mM)</t>
    <phoneticPr fontId="9" type="noConversion"/>
  </si>
  <si>
    <t>150mM</t>
    <phoneticPr fontId="9" type="noConversion"/>
  </si>
  <si>
    <t>NaCl</t>
    <phoneticPr fontId="2" type="noConversion"/>
  </si>
  <si>
    <t>12h</t>
    <phoneticPr fontId="9" type="noConversion"/>
  </si>
  <si>
    <t>12h</t>
    <phoneticPr fontId="9" type="noConversion"/>
  </si>
  <si>
    <t>3d</t>
    <phoneticPr fontId="9" type="noConversion"/>
  </si>
  <si>
    <t>4d</t>
    <phoneticPr fontId="9" type="noConversion"/>
  </si>
  <si>
    <t>5d</t>
    <phoneticPr fontId="9" type="noConversion"/>
  </si>
  <si>
    <t>6d</t>
    <phoneticPr fontId="9" type="noConversion"/>
  </si>
  <si>
    <t>7d</t>
    <phoneticPr fontId="9" type="noConversion"/>
  </si>
  <si>
    <t>9d</t>
    <phoneticPr fontId="9" type="noConversion"/>
  </si>
  <si>
    <t>8d</t>
    <phoneticPr fontId="9" type="noConversion"/>
  </si>
  <si>
    <t>UGT74E2OE3.10</t>
  </si>
  <si>
    <r>
      <t>Tognetti, Tognetti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2010）</t>
    </r>
    <r>
      <rPr>
        <sz val="11"/>
        <color theme="1"/>
        <rFont val="宋体"/>
        <family val="2"/>
      </rPr>
      <t/>
    </r>
  </si>
  <si>
    <t>UGT74E2OE13.8</t>
  </si>
  <si>
    <t>ETRmax, maximal electron transfer rate</t>
    <phoneticPr fontId="9" type="noConversion"/>
  </si>
  <si>
    <t>qP, photochemical quenching</t>
    <phoneticPr fontId="9" type="noConversion"/>
  </si>
  <si>
    <t>1.5h</t>
    <phoneticPr fontId="9" type="noConversion"/>
  </si>
  <si>
    <t>well watered</t>
    <phoneticPr fontId="9" type="noConversion"/>
  </si>
  <si>
    <t>UGT74E2OE13.8</t>
    <phoneticPr fontId="9" type="noConversion"/>
  </si>
  <si>
    <t>soil</t>
    <phoneticPr fontId="9" type="noConversion"/>
  </si>
  <si>
    <t>ln R            K1 content</t>
    <phoneticPr fontId="9" type="noConversion"/>
  </si>
  <si>
    <t>variance          K1 content</t>
    <phoneticPr fontId="2" type="noConversion"/>
  </si>
  <si>
    <t>ln R            K2 content</t>
    <phoneticPr fontId="9" type="noConversion"/>
  </si>
  <si>
    <t>variance          K2 content</t>
    <phoneticPr fontId="2" type="noConversion"/>
  </si>
  <si>
    <t>ln R            K3 content</t>
    <phoneticPr fontId="9" type="noConversion"/>
  </si>
  <si>
    <t>variance          K3 content</t>
    <phoneticPr fontId="2" type="noConversion"/>
  </si>
  <si>
    <t>ln R            Q1 content</t>
    <phoneticPr fontId="9" type="noConversion"/>
  </si>
  <si>
    <t>variance          Q1 content</t>
    <phoneticPr fontId="2" type="noConversion"/>
  </si>
  <si>
    <t>ln R            Q2 content</t>
    <phoneticPr fontId="9" type="noConversion"/>
  </si>
  <si>
    <t>variance          Q2 content</t>
    <phoneticPr fontId="2" type="noConversion"/>
  </si>
  <si>
    <t>Relative anthocyanin contents</t>
    <phoneticPr fontId="2" type="noConversion"/>
  </si>
  <si>
    <t>ln R            anthocyanin content</t>
    <phoneticPr fontId="9" type="noConversion"/>
  </si>
  <si>
    <t>variance          anthocyanin content</t>
    <phoneticPr fontId="2" type="noConversion"/>
  </si>
  <si>
    <t>Root length</t>
    <phoneticPr fontId="9" type="noConversion"/>
  </si>
  <si>
    <t>length of 3rd leaf</t>
    <phoneticPr fontId="9" type="noConversion"/>
  </si>
  <si>
    <t>ln R             length of 3rd leaf</t>
    <phoneticPr fontId="9" type="noConversion"/>
  </si>
  <si>
    <t>variance           length of 3rd leaf</t>
    <phoneticPr fontId="9" type="noConversion"/>
  </si>
  <si>
    <t>Shoot length</t>
    <phoneticPr fontId="9" type="noConversion"/>
  </si>
  <si>
    <t>ln R             Shoot length</t>
    <phoneticPr fontId="9" type="noConversion"/>
  </si>
  <si>
    <t>variance           Shoot length</t>
    <phoneticPr fontId="9" type="noConversion"/>
  </si>
  <si>
    <t>ln R             germination rate</t>
    <phoneticPr fontId="9" type="noConversion"/>
  </si>
  <si>
    <t>variance          germination rate</t>
    <phoneticPr fontId="9" type="noConversion"/>
  </si>
  <si>
    <t>ln R             survival rate</t>
    <phoneticPr fontId="9" type="noConversion"/>
  </si>
  <si>
    <t>variance          survival rate</t>
    <phoneticPr fontId="9" type="noConversion"/>
  </si>
  <si>
    <t>variance          flavonols content</t>
    <phoneticPr fontId="9" type="noConversion"/>
  </si>
  <si>
    <t>ln R             flavonols content</t>
    <phoneticPr fontId="9" type="noConversion"/>
  </si>
  <si>
    <t>ln R             H2O2 level</t>
    <phoneticPr fontId="9" type="noConversion"/>
  </si>
  <si>
    <t>variance          H2O2 level</t>
    <phoneticPr fontId="9" type="noConversion"/>
  </si>
  <si>
    <t>Water  content</t>
    <phoneticPr fontId="9" type="noConversion"/>
  </si>
  <si>
    <t>ln R             Water  content</t>
    <phoneticPr fontId="9" type="noConversion"/>
  </si>
  <si>
    <t>variance          Water  content</t>
    <phoneticPr fontId="9" type="noConversion"/>
  </si>
  <si>
    <t>Water loss</t>
    <phoneticPr fontId="9" type="noConversion"/>
  </si>
  <si>
    <t>ln R             Water loss</t>
    <phoneticPr fontId="9" type="noConversion"/>
  </si>
  <si>
    <t>variance          Water losst</t>
    <phoneticPr fontId="9" type="noConversion"/>
  </si>
  <si>
    <t>ln R             Stomatal aperture</t>
    <phoneticPr fontId="9" type="noConversion"/>
  </si>
  <si>
    <t>variance          Stomatal aperture</t>
    <phoneticPr fontId="9" type="noConversion"/>
  </si>
  <si>
    <t xml:space="preserve">ln R             completely close Stomatal </t>
    <phoneticPr fontId="9" type="noConversion"/>
  </si>
  <si>
    <t xml:space="preserve">variance          completely close Stomatal </t>
    <phoneticPr fontId="9" type="noConversion"/>
  </si>
  <si>
    <t>ln R             Partially close Stomatal</t>
    <phoneticPr fontId="9" type="noConversion"/>
  </si>
  <si>
    <t>variance          Partially close Stomatal</t>
    <phoneticPr fontId="9" type="noConversion"/>
  </si>
  <si>
    <t xml:space="preserve">ln R             completely open Stomatal </t>
    <phoneticPr fontId="9" type="noConversion"/>
  </si>
  <si>
    <t xml:space="preserve">variance          completely open Stomatal </t>
    <phoneticPr fontId="9" type="noConversion"/>
  </si>
  <si>
    <t>Fresh weight(g)</t>
    <phoneticPr fontId="9" type="noConversion"/>
  </si>
  <si>
    <t>ln R             Fresh weight</t>
    <phoneticPr fontId="9" type="noConversion"/>
  </si>
  <si>
    <t>variance          Fresh weight</t>
    <phoneticPr fontId="9" type="noConversion"/>
  </si>
  <si>
    <t>Dry weight(g)</t>
    <phoneticPr fontId="9" type="noConversion"/>
  </si>
  <si>
    <t>ln R             Dry weight</t>
    <phoneticPr fontId="9" type="noConversion"/>
  </si>
  <si>
    <t>variance          Dry weight</t>
    <phoneticPr fontId="9" type="noConversion"/>
  </si>
  <si>
    <t>Lateral root number</t>
    <phoneticPr fontId="9" type="noConversion"/>
  </si>
  <si>
    <t>ln R             Lateral root number</t>
    <phoneticPr fontId="9" type="noConversion"/>
  </si>
  <si>
    <t>variance          Lateral root number</t>
    <phoneticPr fontId="9" type="noConversion"/>
  </si>
  <si>
    <t>ln R             Electrolyte leakage</t>
    <phoneticPr fontId="9" type="noConversion"/>
  </si>
  <si>
    <t>variance          Electrolyte leakage</t>
    <phoneticPr fontId="9" type="noConversion"/>
  </si>
  <si>
    <t>chlorophyll content</t>
    <phoneticPr fontId="9" type="noConversion"/>
  </si>
  <si>
    <t>ln R             chlorophyll content</t>
    <phoneticPr fontId="9" type="noConversion"/>
  </si>
  <si>
    <t>variance          chlorophyll content</t>
    <phoneticPr fontId="9" type="noConversion"/>
  </si>
  <si>
    <t>ln R             proline content</t>
    <phoneticPr fontId="9" type="noConversion"/>
  </si>
  <si>
    <t>variance          proline content</t>
    <phoneticPr fontId="9" type="noConversion"/>
  </si>
  <si>
    <t>ln R             SOD activityt</t>
    <phoneticPr fontId="9" type="noConversion"/>
  </si>
  <si>
    <t>variance          SOD activity</t>
    <phoneticPr fontId="9" type="noConversion"/>
  </si>
  <si>
    <t>ln R             Nucleus stained</t>
    <phoneticPr fontId="9" type="noConversion"/>
  </si>
  <si>
    <t>variance          Nucleus stained</t>
    <phoneticPr fontId="9" type="noConversion"/>
  </si>
  <si>
    <t>ln R             CAT activity</t>
    <phoneticPr fontId="9" type="noConversion"/>
  </si>
  <si>
    <t>variance          CAT activity</t>
    <phoneticPr fontId="9" type="noConversion"/>
  </si>
  <si>
    <t>POX activity</t>
    <phoneticPr fontId="9" type="noConversion"/>
  </si>
  <si>
    <t>ln R             POX activity</t>
    <phoneticPr fontId="9" type="noConversion"/>
  </si>
  <si>
    <t>variance          POX activity</t>
    <phoneticPr fontId="9" type="noConversion"/>
  </si>
  <si>
    <t>ln R             Soluble sugar contents</t>
    <phoneticPr fontId="9" type="noConversion"/>
  </si>
  <si>
    <t>variance          Soluble sugar contents</t>
    <phoneticPr fontId="9" type="noConversion"/>
  </si>
  <si>
    <t>relative root elongation (RRE)</t>
    <phoneticPr fontId="9" type="noConversion"/>
  </si>
  <si>
    <t>ln R             RRE</t>
    <phoneticPr fontId="9" type="noConversion"/>
  </si>
  <si>
    <t>variance          RRE</t>
    <phoneticPr fontId="9" type="noConversion"/>
  </si>
  <si>
    <t>ABA content(ng/g)</t>
    <phoneticPr fontId="9" type="noConversion"/>
  </si>
  <si>
    <t>ln R             ABA content</t>
    <phoneticPr fontId="9" type="noConversion"/>
  </si>
  <si>
    <t>variance          ABA content</t>
    <phoneticPr fontId="9" type="noConversion"/>
  </si>
  <si>
    <t>ln R             antioxidant content</t>
    <phoneticPr fontId="9" type="noConversion"/>
  </si>
  <si>
    <t>variance          antioxidant content</t>
    <phoneticPr fontId="9" type="noConversion"/>
  </si>
  <si>
    <t>ln R             pot weight</t>
    <phoneticPr fontId="9" type="noConversion"/>
  </si>
  <si>
    <t>variance          pot weight</t>
    <phoneticPr fontId="9" type="noConversion"/>
  </si>
  <si>
    <t>ln R             ETRmax</t>
    <phoneticPr fontId="9" type="noConversion"/>
  </si>
  <si>
    <t>variance          ETRmax</t>
    <phoneticPr fontId="9" type="noConversion"/>
  </si>
  <si>
    <t>ln R             ϕPSIImax</t>
    <phoneticPr fontId="9" type="noConversion"/>
  </si>
  <si>
    <t>variance          ϕPSIImax</t>
    <phoneticPr fontId="9" type="noConversion"/>
  </si>
  <si>
    <t>ln R             qP</t>
    <phoneticPr fontId="9" type="noConversion"/>
  </si>
  <si>
    <t>variance          qP</t>
    <phoneticPr fontId="9" type="noConversion"/>
  </si>
  <si>
    <t>soil</t>
    <phoneticPr fontId="9" type="noConversion"/>
  </si>
  <si>
    <t>14d</t>
    <phoneticPr fontId="9" type="noConversion"/>
  </si>
  <si>
    <t>UFGT2-1</t>
  </si>
  <si>
    <r>
      <t>Relative flavonol contents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K1</t>
    </r>
    <r>
      <rPr>
        <sz val="11"/>
        <color theme="1"/>
        <rFont val="宋体"/>
        <family val="2"/>
      </rPr>
      <t>）</t>
    </r>
    <phoneticPr fontId="2" type="noConversion"/>
  </si>
  <si>
    <r>
      <t>Relative flavonol contents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K2</t>
    </r>
    <r>
      <rPr>
        <sz val="11"/>
        <color theme="1"/>
        <rFont val="宋体"/>
        <family val="2"/>
      </rPr>
      <t>）</t>
    </r>
    <phoneticPr fontId="2" type="noConversion"/>
  </si>
  <si>
    <r>
      <t>Relative flavonol contents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K3</t>
    </r>
    <r>
      <rPr>
        <sz val="11"/>
        <color theme="1"/>
        <rFont val="宋体"/>
        <family val="2"/>
      </rPr>
      <t>）</t>
    </r>
    <phoneticPr fontId="2" type="noConversion"/>
  </si>
  <si>
    <r>
      <t>Relative flavonol contents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Q1</t>
    </r>
    <r>
      <rPr>
        <sz val="11"/>
        <color theme="1"/>
        <rFont val="宋体"/>
        <family val="2"/>
      </rPr>
      <t>）</t>
    </r>
    <phoneticPr fontId="2" type="noConversion"/>
  </si>
  <si>
    <r>
      <t>Relative flavonol contents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Q2</t>
    </r>
    <r>
      <rPr>
        <sz val="11"/>
        <color theme="1"/>
        <rFont val="宋体"/>
        <family val="2"/>
      </rPr>
      <t>）</t>
    </r>
    <phoneticPr fontId="2" type="noConversion"/>
  </si>
  <si>
    <r>
      <t>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level</t>
    </r>
    <phoneticPr fontId="9" type="noConversion"/>
  </si>
  <si>
    <r>
      <t>Stomatal aperture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width/length</t>
    </r>
    <r>
      <rPr>
        <sz val="10"/>
        <color theme="1"/>
        <rFont val="宋体"/>
        <family val="3"/>
        <charset val="134"/>
      </rPr>
      <t>）</t>
    </r>
    <phoneticPr fontId="9" type="noConversion"/>
  </si>
  <si>
    <r>
      <t xml:space="preserve">completely close Stomatal 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%</t>
    </r>
    <r>
      <rPr>
        <sz val="10"/>
        <color theme="1"/>
        <rFont val="宋体"/>
        <family val="3"/>
        <charset val="134"/>
      </rPr>
      <t>）</t>
    </r>
    <phoneticPr fontId="9" type="noConversion"/>
  </si>
  <si>
    <r>
      <t xml:space="preserve">Partially close Stomatal 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%</t>
    </r>
    <r>
      <rPr>
        <sz val="10"/>
        <color theme="1"/>
        <rFont val="宋体"/>
        <family val="3"/>
        <charset val="134"/>
      </rPr>
      <t>）</t>
    </r>
    <phoneticPr fontId="9" type="noConversion"/>
  </si>
  <si>
    <r>
      <t xml:space="preserve">completely open Stomatal 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%</t>
    </r>
    <r>
      <rPr>
        <sz val="10"/>
        <color theme="1"/>
        <rFont val="宋体"/>
        <family val="3"/>
        <charset val="134"/>
      </rPr>
      <t>）</t>
    </r>
    <phoneticPr fontId="9" type="noConversion"/>
  </si>
  <si>
    <r>
      <t>Electrolyte leakage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%</t>
    </r>
    <r>
      <rPr>
        <sz val="10"/>
        <color theme="1"/>
        <rFont val="宋体"/>
        <family val="3"/>
        <charset val="134"/>
      </rPr>
      <t>）</t>
    </r>
    <phoneticPr fontId="9" type="noConversion"/>
  </si>
  <si>
    <r>
      <t>proline content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ug g</t>
    </r>
    <r>
      <rPr>
        <vertAlign val="superscript"/>
        <sz val="10"/>
        <color theme="1"/>
        <rFont val="Times New Roman"/>
        <family val="1"/>
      </rPr>
      <t>-1</t>
    </r>
    <r>
      <rPr>
        <sz val="10"/>
        <color theme="1"/>
        <rFont val="Times New Roman"/>
        <family val="1"/>
      </rPr>
      <t>FW</t>
    </r>
    <phoneticPr fontId="9" type="noConversion"/>
  </si>
  <si>
    <r>
      <t>MDA content(nmol l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 xml:space="preserve"> FW)</t>
    </r>
    <phoneticPr fontId="9" type="noConversion"/>
  </si>
  <si>
    <r>
      <t>SOD activity(U g</t>
    </r>
    <r>
      <rPr>
        <vertAlign val="superscript"/>
        <sz val="11"/>
        <color theme="1"/>
        <rFont val="Times New Roman"/>
        <family val="1"/>
      </rPr>
      <t xml:space="preserve">-1 </t>
    </r>
    <r>
      <rPr>
        <sz val="11"/>
        <color theme="1"/>
        <rFont val="Times New Roman"/>
        <family val="1"/>
      </rPr>
      <t>FW)</t>
    </r>
    <phoneticPr fontId="9" type="noConversion"/>
  </si>
  <si>
    <r>
      <t>Nucleus stained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%</t>
    </r>
    <r>
      <rPr>
        <sz val="11"/>
        <color theme="1"/>
        <rFont val="宋体"/>
        <family val="3"/>
        <charset val="134"/>
      </rPr>
      <t>）</t>
    </r>
    <phoneticPr fontId="9" type="noConversion"/>
  </si>
  <si>
    <r>
      <t>CAT activity(U g</t>
    </r>
    <r>
      <rPr>
        <vertAlign val="superscript"/>
        <sz val="11"/>
        <color theme="1"/>
        <rFont val="Times New Roman"/>
        <family val="1"/>
      </rPr>
      <t xml:space="preserve">-1 </t>
    </r>
    <r>
      <rPr>
        <sz val="11"/>
        <color theme="1"/>
        <rFont val="Times New Roman"/>
        <family val="1"/>
      </rPr>
      <t>FW)</t>
    </r>
    <phoneticPr fontId="9" type="noConversion"/>
  </si>
  <si>
    <r>
      <t>Soluble sugar contents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ug g-1FW</t>
    </r>
    <r>
      <rPr>
        <sz val="11"/>
        <color theme="1"/>
        <rFont val="宋体"/>
        <family val="3"/>
        <charset val="134"/>
      </rPr>
      <t>）</t>
    </r>
    <phoneticPr fontId="9" type="noConversion"/>
  </si>
  <si>
    <r>
      <t>pot weight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g</t>
    </r>
    <r>
      <rPr>
        <sz val="11"/>
        <color theme="1"/>
        <rFont val="宋体"/>
        <family val="3"/>
        <charset val="134"/>
      </rPr>
      <t>）</t>
    </r>
    <phoneticPr fontId="9" type="noConversion"/>
  </si>
  <si>
    <r>
      <rPr>
        <i/>
        <sz val="11"/>
        <color theme="1"/>
        <rFont val="Times New Roman"/>
        <family val="1"/>
      </rPr>
      <t>ϕ</t>
    </r>
    <r>
      <rPr>
        <sz val="11"/>
        <color theme="1"/>
        <rFont val="Times New Roman"/>
        <family val="1"/>
      </rPr>
      <t>PSIImax, maximal photochemical yield of photosystem II</t>
    </r>
    <phoneticPr fontId="9" type="noConversion"/>
  </si>
  <si>
    <r>
      <t>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2</t>
    </r>
    <phoneticPr fontId="9" type="noConversion"/>
  </si>
  <si>
    <r>
      <t>25</t>
    </r>
    <r>
      <rPr>
        <sz val="11"/>
        <color theme="1"/>
        <rFont val="宋体"/>
        <family val="2"/>
      </rPr>
      <t>℃</t>
    </r>
    <phoneticPr fontId="9" type="noConversion"/>
  </si>
  <si>
    <r>
      <t>10</t>
    </r>
    <r>
      <rPr>
        <sz val="11"/>
        <color theme="1"/>
        <rFont val="宋体"/>
        <family val="2"/>
      </rPr>
      <t>℃</t>
    </r>
    <phoneticPr fontId="9" type="noConversion"/>
  </si>
  <si>
    <r>
      <t>4</t>
    </r>
    <r>
      <rPr>
        <sz val="11"/>
        <color theme="1"/>
        <rFont val="宋体"/>
        <family val="2"/>
      </rPr>
      <t>℃</t>
    </r>
    <phoneticPr fontId="9" type="noConversion"/>
  </si>
  <si>
    <r>
      <t>20</t>
    </r>
    <r>
      <rPr>
        <sz val="11"/>
        <color theme="1"/>
        <rFont val="宋体"/>
        <family val="2"/>
      </rPr>
      <t>℃</t>
    </r>
    <phoneticPr fontId="9" type="noConversion"/>
  </si>
  <si>
    <r>
      <t>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phoneticPr fontId="9" type="noConversion"/>
  </si>
  <si>
    <r>
      <t>Li, Pan(2017</t>
    </r>
    <r>
      <rPr>
        <sz val="11"/>
        <color theme="1"/>
        <rFont val="宋体"/>
        <family val="2"/>
      </rPr>
      <t>）</t>
    </r>
    <phoneticPr fontId="2" type="noConversion"/>
  </si>
  <si>
    <r>
      <t>22</t>
    </r>
    <r>
      <rPr>
        <sz val="11"/>
        <color theme="1"/>
        <rFont val="宋体"/>
        <family val="2"/>
      </rPr>
      <t>℃</t>
    </r>
    <phoneticPr fontId="9" type="noConversion"/>
  </si>
  <si>
    <r>
      <t>0</t>
    </r>
    <r>
      <rPr>
        <sz val="11"/>
        <color theme="1"/>
        <rFont val="宋体"/>
        <family val="2"/>
      </rPr>
      <t>℃</t>
    </r>
    <phoneticPr fontId="9" type="noConversion"/>
  </si>
  <si>
    <r>
      <t>-1</t>
    </r>
    <r>
      <rPr>
        <sz val="11"/>
        <color theme="1"/>
        <rFont val="宋体"/>
        <family val="2"/>
      </rPr>
      <t>℃</t>
    </r>
    <phoneticPr fontId="9" type="noConversion"/>
  </si>
  <si>
    <r>
      <t>-2</t>
    </r>
    <r>
      <rPr>
        <sz val="11"/>
        <color theme="1"/>
        <rFont val="宋体"/>
        <family val="2"/>
      </rPr>
      <t>℃</t>
    </r>
    <phoneticPr fontId="9" type="noConversion"/>
  </si>
  <si>
    <r>
      <t>-3</t>
    </r>
    <r>
      <rPr>
        <sz val="11"/>
        <color theme="1"/>
        <rFont val="宋体"/>
        <family val="2"/>
      </rPr>
      <t>℃</t>
    </r>
    <phoneticPr fontId="9" type="noConversion"/>
  </si>
  <si>
    <r>
      <t>-4</t>
    </r>
    <r>
      <rPr>
        <sz val="11"/>
        <color theme="1"/>
        <rFont val="宋体"/>
        <family val="2"/>
      </rPr>
      <t>℃</t>
    </r>
    <phoneticPr fontId="9" type="noConversion"/>
  </si>
  <si>
    <r>
      <t>-5</t>
    </r>
    <r>
      <rPr>
        <sz val="11"/>
        <color theme="1"/>
        <rFont val="宋体"/>
        <family val="2"/>
      </rPr>
      <t>℃</t>
    </r>
    <phoneticPr fontId="9" type="noConversion"/>
  </si>
  <si>
    <r>
      <t>-6</t>
    </r>
    <r>
      <rPr>
        <sz val="11"/>
        <color theme="1"/>
        <rFont val="宋体"/>
        <family val="2"/>
      </rPr>
      <t>℃</t>
    </r>
    <phoneticPr fontId="9" type="noConversion"/>
  </si>
  <si>
    <r>
      <t>-7</t>
    </r>
    <r>
      <rPr>
        <sz val="11"/>
        <color theme="1"/>
        <rFont val="宋体"/>
        <family val="2"/>
      </rPr>
      <t>℃</t>
    </r>
    <phoneticPr fontId="9" type="noConversion"/>
  </si>
  <si>
    <r>
      <t>-8</t>
    </r>
    <r>
      <rPr>
        <sz val="11"/>
        <color theme="1"/>
        <rFont val="宋体"/>
        <family val="2"/>
      </rPr>
      <t>℃</t>
    </r>
    <phoneticPr fontId="9" type="noConversion"/>
  </si>
  <si>
    <r>
      <t>-9</t>
    </r>
    <r>
      <rPr>
        <sz val="11"/>
        <color theme="1"/>
        <rFont val="宋体"/>
        <family val="2"/>
      </rPr>
      <t>℃</t>
    </r>
    <phoneticPr fontId="9" type="noConversion"/>
  </si>
  <si>
    <r>
      <t>-10</t>
    </r>
    <r>
      <rPr>
        <sz val="11"/>
        <color theme="1"/>
        <rFont val="宋体"/>
        <family val="2"/>
      </rPr>
      <t>℃</t>
    </r>
    <phoneticPr fontId="9" type="noConversion"/>
  </si>
  <si>
    <r>
      <t>-11</t>
    </r>
    <r>
      <rPr>
        <sz val="11"/>
        <color theme="1"/>
        <rFont val="宋体"/>
        <family val="2"/>
      </rPr>
      <t>℃</t>
    </r>
    <phoneticPr fontId="9" type="noConversion"/>
  </si>
  <si>
    <r>
      <t>-12</t>
    </r>
    <r>
      <rPr>
        <sz val="11"/>
        <color theme="1"/>
        <rFont val="宋体"/>
        <family val="2"/>
      </rPr>
      <t>℃</t>
    </r>
    <phoneticPr fontId="9" type="noConversion"/>
  </si>
  <si>
    <r>
      <t>Islam, Sharmin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2013</t>
    </r>
    <r>
      <rPr>
        <sz val="11"/>
        <color theme="1"/>
        <rFont val="宋体"/>
        <family val="2"/>
      </rPr>
      <t>）</t>
    </r>
    <phoneticPr fontId="2" type="noConversion"/>
  </si>
  <si>
    <r>
      <t>Tognetti, Tognetti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2010</t>
    </r>
    <r>
      <rPr>
        <sz val="11"/>
        <color theme="1"/>
        <rFont val="宋体"/>
        <family val="2"/>
      </rPr>
      <t>）</t>
    </r>
    <phoneticPr fontId="2" type="noConversion"/>
  </si>
  <si>
    <t>mix</t>
    <phoneticPr fontId="9" type="noConversion"/>
  </si>
  <si>
    <r>
      <t>Chen, Ting-Ting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2020</t>
    </r>
    <r>
      <rPr>
        <sz val="11"/>
        <color theme="1"/>
        <rFont val="宋体"/>
        <family val="2"/>
      </rPr>
      <t>）</t>
    </r>
    <phoneticPr fontId="2" type="noConversion"/>
  </si>
  <si>
    <r>
      <t>Relative flavonol contents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K2</t>
    </r>
    <r>
      <rPr>
        <sz val="11"/>
        <color theme="1"/>
        <rFont val="宋体"/>
        <family val="2"/>
      </rPr>
      <t>）</t>
    </r>
    <phoneticPr fontId="2" type="noConversion"/>
  </si>
  <si>
    <r>
      <t>Relative flavonol contents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K3</t>
    </r>
    <r>
      <rPr>
        <sz val="11"/>
        <color theme="1"/>
        <rFont val="宋体"/>
        <family val="2"/>
      </rPr>
      <t>）</t>
    </r>
    <phoneticPr fontId="2" type="noConversion"/>
  </si>
  <si>
    <r>
      <t>Relative flavonol contents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Q1</t>
    </r>
    <r>
      <rPr>
        <sz val="11"/>
        <color theme="1"/>
        <rFont val="宋体"/>
        <family val="2"/>
      </rPr>
      <t>）</t>
    </r>
    <phoneticPr fontId="2" type="noConversion"/>
  </si>
  <si>
    <r>
      <t>Relative flavonol contents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Q2</t>
    </r>
    <r>
      <rPr>
        <sz val="11"/>
        <color theme="1"/>
        <rFont val="宋体"/>
        <family val="2"/>
      </rPr>
      <t>）</t>
    </r>
    <phoneticPr fontId="2" type="noConversion"/>
  </si>
  <si>
    <r>
      <t>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level</t>
    </r>
    <phoneticPr fontId="9" type="noConversion"/>
  </si>
  <si>
    <r>
      <t>Stomatal aperture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width/length</t>
    </r>
    <r>
      <rPr>
        <sz val="10"/>
        <color theme="1"/>
        <rFont val="宋体"/>
        <family val="3"/>
        <charset val="134"/>
      </rPr>
      <t>）</t>
    </r>
    <phoneticPr fontId="9" type="noConversion"/>
  </si>
  <si>
    <r>
      <t xml:space="preserve">completely close Stomatal 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%</t>
    </r>
    <r>
      <rPr>
        <sz val="10"/>
        <color theme="1"/>
        <rFont val="宋体"/>
        <family val="3"/>
        <charset val="134"/>
      </rPr>
      <t>）</t>
    </r>
    <phoneticPr fontId="9" type="noConversion"/>
  </si>
  <si>
    <r>
      <t xml:space="preserve">Partially close Stomatal 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%</t>
    </r>
    <r>
      <rPr>
        <sz val="10"/>
        <color theme="1"/>
        <rFont val="宋体"/>
        <family val="3"/>
        <charset val="134"/>
      </rPr>
      <t>）</t>
    </r>
    <phoneticPr fontId="9" type="noConversion"/>
  </si>
  <si>
    <r>
      <t xml:space="preserve">completely open Stomatal 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%</t>
    </r>
    <r>
      <rPr>
        <sz val="10"/>
        <color theme="1"/>
        <rFont val="宋体"/>
        <family val="3"/>
        <charset val="134"/>
      </rPr>
      <t>）</t>
    </r>
    <phoneticPr fontId="9" type="noConversion"/>
  </si>
  <si>
    <r>
      <t>Electrolyte leakage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%</t>
    </r>
    <r>
      <rPr>
        <sz val="10"/>
        <color theme="1"/>
        <rFont val="宋体"/>
        <family val="3"/>
        <charset val="134"/>
      </rPr>
      <t>）</t>
    </r>
    <phoneticPr fontId="9" type="noConversion"/>
  </si>
  <si>
    <r>
      <t>MDA content(nmol l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 xml:space="preserve"> FW)</t>
    </r>
    <phoneticPr fontId="9" type="noConversion"/>
  </si>
  <si>
    <r>
      <t>SOD activity(U g</t>
    </r>
    <r>
      <rPr>
        <vertAlign val="superscript"/>
        <sz val="11"/>
        <color theme="1"/>
        <rFont val="Times New Roman"/>
        <family val="1"/>
      </rPr>
      <t xml:space="preserve">-1 </t>
    </r>
    <r>
      <rPr>
        <sz val="11"/>
        <color theme="1"/>
        <rFont val="Times New Roman"/>
        <family val="1"/>
      </rPr>
      <t>FW)</t>
    </r>
    <phoneticPr fontId="9" type="noConversion"/>
  </si>
  <si>
    <r>
      <t>Nucleus stained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%</t>
    </r>
    <r>
      <rPr>
        <sz val="11"/>
        <color theme="1"/>
        <rFont val="宋体"/>
        <family val="3"/>
        <charset val="134"/>
      </rPr>
      <t>）</t>
    </r>
    <phoneticPr fontId="9" type="noConversion"/>
  </si>
  <si>
    <r>
      <t>CAT activity(U g</t>
    </r>
    <r>
      <rPr>
        <vertAlign val="superscript"/>
        <sz val="11"/>
        <color theme="1"/>
        <rFont val="Times New Roman"/>
        <family val="1"/>
      </rPr>
      <t xml:space="preserve">-1 </t>
    </r>
    <r>
      <rPr>
        <sz val="11"/>
        <color theme="1"/>
        <rFont val="Times New Roman"/>
        <family val="1"/>
      </rPr>
      <t>FW)</t>
    </r>
    <phoneticPr fontId="9" type="noConversion"/>
  </si>
  <si>
    <r>
      <t>pot weight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g</t>
    </r>
    <r>
      <rPr>
        <sz val="11"/>
        <color theme="1"/>
        <rFont val="宋体"/>
        <family val="3"/>
        <charset val="134"/>
      </rPr>
      <t>）</t>
    </r>
    <phoneticPr fontId="9" type="noConversion"/>
  </si>
  <si>
    <r>
      <rPr>
        <i/>
        <sz val="11"/>
        <color theme="1"/>
        <rFont val="Times New Roman"/>
        <family val="1"/>
      </rPr>
      <t>ϕ</t>
    </r>
    <r>
      <rPr>
        <sz val="11"/>
        <color theme="1"/>
        <rFont val="Times New Roman"/>
        <family val="1"/>
      </rPr>
      <t>PSIImax, maximal photochemical yield of photosystem II</t>
    </r>
    <phoneticPr fontId="9" type="noConversion"/>
  </si>
  <si>
    <r>
      <t>proline content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ug g</t>
    </r>
    <r>
      <rPr>
        <vertAlign val="superscript"/>
        <sz val="10"/>
        <color theme="1"/>
        <rFont val="Times New Roman"/>
        <family val="1"/>
      </rPr>
      <t>-1</t>
    </r>
    <r>
      <rPr>
        <sz val="10"/>
        <color theme="1"/>
        <rFont val="Times New Roman"/>
        <family val="1"/>
      </rPr>
      <t>FW</t>
    </r>
    <r>
      <rPr>
        <sz val="10"/>
        <color theme="1"/>
        <rFont val="宋体"/>
        <family val="3"/>
        <charset val="134"/>
      </rPr>
      <t>）</t>
    </r>
    <phoneticPr fontId="9" type="noConversion"/>
  </si>
  <si>
    <r>
      <t>Soluble sugar contents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ug g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>FW</t>
    </r>
    <r>
      <rPr>
        <sz val="11"/>
        <color theme="1"/>
        <rFont val="宋体"/>
        <family val="3"/>
        <charset val="134"/>
      </rPr>
      <t>）</t>
    </r>
    <phoneticPr fontId="9" type="noConversion"/>
  </si>
  <si>
    <t>plant characteristics</t>
  </si>
  <si>
    <t>No.</t>
    <phoneticPr fontId="2" type="noConversion"/>
  </si>
  <si>
    <t>To search for the keyword combination</t>
  </si>
  <si>
    <t>"Glycosyltransferase gene"AND plant AND transgene</t>
    <phoneticPr fontId="2" type="noConversion"/>
  </si>
  <si>
    <t>"Glycosyltransferase gene"AND plant AND transgenic</t>
    <phoneticPr fontId="2" type="noConversion"/>
  </si>
  <si>
    <t xml:space="preserve">"Glycosyltransferase gene"AND plant AND overexpression </t>
    <phoneticPr fontId="2" type="noConversion"/>
  </si>
  <si>
    <t>"Glycosyltransferase gene"AND plant AND over-expressed</t>
    <phoneticPr fontId="2" type="noConversion"/>
  </si>
  <si>
    <t>"Glycosyltransferase gene"AND plant AND over-expressing</t>
    <phoneticPr fontId="2" type="noConversion"/>
  </si>
  <si>
    <t>"Glycosyltransferase gene"AND plant AND over-express</t>
    <phoneticPr fontId="2" type="noConversion"/>
  </si>
  <si>
    <t>"UGT gene"AND plant AND transgene</t>
    <phoneticPr fontId="2" type="noConversion"/>
  </si>
  <si>
    <t>"UGT gene"AND plant AND transgenic</t>
    <phoneticPr fontId="2" type="noConversion"/>
  </si>
  <si>
    <t xml:space="preserve">"UGT gene"AND plant AND overexpression </t>
    <phoneticPr fontId="2" type="noConversion"/>
  </si>
  <si>
    <t>"UGT gene"AND plant AND over-expressed</t>
    <phoneticPr fontId="2" type="noConversion"/>
  </si>
  <si>
    <t>"UGT gene"AND plant AND over-expressing</t>
    <phoneticPr fontId="2" type="noConversion"/>
  </si>
  <si>
    <t>"UGT gene"AND plant AND over-express</t>
    <phoneticPr fontId="2" type="noConversion"/>
  </si>
  <si>
    <t>Database</t>
  </si>
  <si>
    <t>KJD</t>
  </si>
  <si>
    <t>KCI-Korean Journal Database</t>
  </si>
  <si>
    <t>MEDLINE</t>
  </si>
  <si>
    <t xml:space="preserve">BCI </t>
  </si>
  <si>
    <t>BIOSIS Citation Index</t>
  </si>
  <si>
    <t>SCIELO</t>
  </si>
  <si>
    <t>SciELO Citation Index</t>
  </si>
  <si>
    <t>WOS</t>
  </si>
  <si>
    <t>Web of ScienceTM</t>
  </si>
  <si>
    <t>RSCI</t>
  </si>
  <si>
    <t>Russian Science Citation Index</t>
  </si>
  <si>
    <t>Moderator</t>
  </si>
  <si>
    <t>Treatment media</t>
  </si>
  <si>
    <t>solid</t>
    <phoneticPr fontId="9" type="noConversion"/>
  </si>
  <si>
    <r>
      <t>mix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solid+liquid/soil</t>
    </r>
    <r>
      <rPr>
        <sz val="11"/>
        <color theme="1"/>
        <rFont val="宋体"/>
        <family val="3"/>
        <charset val="134"/>
      </rPr>
      <t>）</t>
    </r>
    <phoneticPr fontId="9" type="noConversion"/>
  </si>
  <si>
    <t>liquid</t>
  </si>
  <si>
    <t>soil</t>
  </si>
  <si>
    <t>chilling(0~10)</t>
  </si>
  <si>
    <t>freezing(-10~-1)</t>
  </si>
  <si>
    <t>Stress type</t>
  </si>
  <si>
    <t>other</t>
  </si>
  <si>
    <t>A</t>
  </si>
  <si>
    <t>B</t>
  </si>
  <si>
    <t>C</t>
  </si>
  <si>
    <t>D</t>
  </si>
  <si>
    <t>Receptor genus</t>
  </si>
  <si>
    <t>Donor and receptor genus same</t>
  </si>
  <si>
    <t>yes</t>
  </si>
  <si>
    <t>no</t>
  </si>
  <si>
    <t>Donor genus</t>
    <phoneticPr fontId="9" type="noConversion"/>
  </si>
  <si>
    <t>salt stress</t>
    <phoneticPr fontId="2" type="noConversion"/>
  </si>
  <si>
    <t>Drought stress</t>
  </si>
  <si>
    <t>Salt stress</t>
  </si>
  <si>
    <t>Salt stress</t>
    <phoneticPr fontId="2" type="noConversion"/>
  </si>
  <si>
    <t>Osmotic stress</t>
  </si>
  <si>
    <t>Osmotic stress</t>
    <phoneticPr fontId="2" type="noConversion"/>
  </si>
  <si>
    <t>data of every levels should more than 3 studies and from more than 1 paper</t>
    <phoneticPr fontId="9" type="noConversion"/>
  </si>
  <si>
    <t>data of every levels should more than 3 studies and from more than 1 paper, "A", "B", "C" and "D" mean the data of this level more than 3 studies</t>
    <phoneticPr fontId="9" type="noConversion"/>
  </si>
  <si>
    <t xml:space="preserve">Temperature stress severity </t>
    <phoneticPr fontId="2" type="noConversion"/>
  </si>
  <si>
    <t>Temperature stress</t>
  </si>
  <si>
    <r>
      <t>low</t>
    </r>
    <r>
      <rPr>
        <sz val="11"/>
        <color theme="1"/>
        <rFont val="宋体"/>
        <family val="3"/>
        <charset val="134"/>
      </rPr>
      <t>＜</t>
    </r>
    <r>
      <rPr>
        <sz val="11"/>
        <color theme="1"/>
        <rFont val="Times New Roman"/>
        <family val="1"/>
      </rPr>
      <t>100mM</t>
    </r>
  </si>
  <si>
    <t>Duration of exposure to salt stress</t>
    <phoneticPr fontId="9" type="noConversion"/>
  </si>
  <si>
    <t xml:space="preserve">Salt Stress severity </t>
    <phoneticPr fontId="2" type="noConversion"/>
  </si>
  <si>
    <t>medium 100-150mM</t>
    <phoneticPr fontId="2" type="noConversion"/>
  </si>
  <si>
    <r>
      <t>high</t>
    </r>
    <r>
      <rPr>
        <sz val="11"/>
        <color theme="1"/>
        <rFont val="宋体"/>
        <family val="3"/>
        <charset val="134"/>
      </rPr>
      <t>≥</t>
    </r>
    <r>
      <rPr>
        <sz val="11"/>
        <color theme="1"/>
        <rFont val="Times New Roman"/>
        <family val="1"/>
      </rPr>
      <t>150mM</t>
    </r>
    <phoneticPr fontId="2" type="noConversion"/>
  </si>
  <si>
    <t>7-14 days</t>
    <phoneticPr fontId="2" type="noConversion"/>
  </si>
  <si>
    <t>Osmotic stress type</t>
    <phoneticPr fontId="2" type="noConversion"/>
  </si>
  <si>
    <t>Sucrose</t>
    <phoneticPr fontId="2" type="noConversion"/>
  </si>
  <si>
    <t>Mannitol</t>
    <phoneticPr fontId="2" type="noConversion"/>
  </si>
  <si>
    <t>Mannitol concentration</t>
  </si>
  <si>
    <t>Mannitol concentration</t>
    <phoneticPr fontId="2" type="noConversion"/>
  </si>
  <si>
    <t>&lt;7 days</t>
    <phoneticPr fontId="2" type="noConversion"/>
  </si>
  <si>
    <t>&gt;14 days</t>
    <phoneticPr fontId="2" type="noConversion"/>
  </si>
  <si>
    <t>Duration of exposure to  Mannitol</t>
    <phoneticPr fontId="2" type="noConversion"/>
  </si>
  <si>
    <t xml:space="preserve">7 days </t>
    <phoneticPr fontId="2" type="noConversion"/>
  </si>
  <si>
    <t xml:space="preserve">14 days </t>
    <phoneticPr fontId="2" type="noConversion"/>
  </si>
  <si>
    <t xml:space="preserve">21 days </t>
    <phoneticPr fontId="2" type="noConversion"/>
  </si>
  <si>
    <t>6mM</t>
    <phoneticPr fontId="2" type="noConversion"/>
  </si>
  <si>
    <t>7mM</t>
    <phoneticPr fontId="2" type="noConversion"/>
  </si>
  <si>
    <t>8mM</t>
    <phoneticPr fontId="2" type="noConversion"/>
  </si>
  <si>
    <r>
      <t>H</t>
    </r>
    <r>
      <rPr>
        <b/>
        <vertAlign val="subscript"/>
        <sz val="7"/>
        <color rgb="FF000000"/>
        <rFont val="Times New Roman"/>
        <family val="1"/>
      </rPr>
      <t>2</t>
    </r>
    <r>
      <rPr>
        <b/>
        <sz val="7"/>
        <color rgb="FF000000"/>
        <rFont val="Times New Roman"/>
        <family val="1"/>
      </rPr>
      <t>O</t>
    </r>
    <r>
      <rPr>
        <b/>
        <vertAlign val="subscript"/>
        <sz val="7"/>
        <color rgb="FF000000"/>
        <rFont val="Times New Roman"/>
        <family val="1"/>
      </rPr>
      <t xml:space="preserve">2 </t>
    </r>
    <r>
      <rPr>
        <b/>
        <sz val="7"/>
        <color rgb="FF000000"/>
        <rFont val="Times New Roman"/>
        <family val="1"/>
      </rPr>
      <t>concentration</t>
    </r>
    <phoneticPr fontId="2" type="noConversion"/>
  </si>
  <si>
    <t>Time without water</t>
    <phoneticPr fontId="2" type="noConversion"/>
  </si>
  <si>
    <t>medium</t>
    <phoneticPr fontId="9" type="noConversion"/>
  </si>
  <si>
    <t>high</t>
    <phoneticPr fontId="9" type="noConversion"/>
  </si>
  <si>
    <t>low</t>
    <phoneticPr fontId="9" type="noConversion"/>
  </si>
  <si>
    <r>
      <rPr>
        <sz val="11"/>
        <color theme="1"/>
        <rFont val="宋体"/>
        <family val="3"/>
        <charset val="134"/>
      </rPr>
      <t>＜</t>
    </r>
    <r>
      <rPr>
        <sz val="11"/>
        <color theme="1"/>
        <rFont val="Times New Roman"/>
        <family val="1"/>
      </rPr>
      <t>150mM</t>
    </r>
    <phoneticPr fontId="2" type="noConversion"/>
  </si>
  <si>
    <t>150-250mM</t>
    <phoneticPr fontId="2" type="noConversion"/>
  </si>
  <si>
    <r>
      <rPr>
        <sz val="11"/>
        <color theme="1"/>
        <rFont val="宋体"/>
        <family val="3"/>
        <charset val="134"/>
      </rPr>
      <t>≥</t>
    </r>
    <r>
      <rPr>
        <sz val="11"/>
        <color theme="1"/>
        <rFont val="Times New Roman"/>
        <family val="1"/>
      </rPr>
      <t>250mM</t>
    </r>
    <phoneticPr fontId="2" type="noConversion"/>
  </si>
  <si>
    <t>Levels</t>
    <phoneticPr fontId="9" type="noConversion"/>
  </si>
  <si>
    <t>p</t>
    <phoneticPr fontId="2" type="noConversion"/>
  </si>
  <si>
    <t>Category</t>
    <phoneticPr fontId="2" type="noConversion"/>
  </si>
  <si>
    <t>Osmotic stress</t>
    <phoneticPr fontId="2" type="noConversion"/>
  </si>
  <si>
    <t>Salt stress</t>
    <phoneticPr fontId="2" type="noConversion"/>
  </si>
  <si>
    <t>Temperature stress</t>
    <phoneticPr fontId="2" type="noConversion"/>
  </si>
  <si>
    <t>Treatment media</t>
    <phoneticPr fontId="2" type="noConversion"/>
  </si>
  <si>
    <t>Liquid</t>
    <phoneticPr fontId="2" type="noConversion"/>
  </si>
  <si>
    <t>Soil</t>
    <phoneticPr fontId="2" type="noConversion"/>
  </si>
  <si>
    <t>Donor species</t>
  </si>
  <si>
    <t>Arabidopsis thaliana</t>
    <phoneticPr fontId="3" type="noConversion"/>
  </si>
  <si>
    <t>Carex rigescens</t>
    <phoneticPr fontId="9" type="noConversion"/>
  </si>
  <si>
    <t>Dicot</t>
    <phoneticPr fontId="2" type="noConversion"/>
  </si>
  <si>
    <t>Monocot</t>
    <phoneticPr fontId="2" type="noConversion"/>
  </si>
  <si>
    <t>Receptor species</t>
    <phoneticPr fontId="3" type="noConversion"/>
  </si>
  <si>
    <t>Receptor and donor genus same</t>
    <phoneticPr fontId="3" type="noConversion"/>
  </si>
  <si>
    <t>Yes</t>
    <phoneticPr fontId="2" type="noConversion"/>
  </si>
  <si>
    <t>No</t>
    <phoneticPr fontId="2" type="noConversion"/>
  </si>
  <si>
    <t>NaCl concentration</t>
    <phoneticPr fontId="2" type="noConversion"/>
  </si>
  <si>
    <t>Mannitol concentration</t>
    <phoneticPr fontId="2" type="noConversion"/>
  </si>
  <si>
    <t>NaCl treatment time</t>
    <phoneticPr fontId="2" type="noConversion"/>
  </si>
  <si>
    <t>7d</t>
    <phoneticPr fontId="2" type="noConversion"/>
  </si>
  <si>
    <t>14d</t>
    <phoneticPr fontId="2" type="noConversion"/>
  </si>
  <si>
    <t>Root length</t>
  </si>
  <si>
    <t>Category</t>
  </si>
  <si>
    <t>p</t>
  </si>
  <si>
    <t>Liquid</t>
  </si>
  <si>
    <t>Soil</t>
  </si>
  <si>
    <t>Arabidopsis thaliana</t>
  </si>
  <si>
    <t>Carex rigescens</t>
  </si>
  <si>
    <t>Dicot</t>
  </si>
  <si>
    <t>Monocot</t>
  </si>
  <si>
    <t>Receptor species</t>
  </si>
  <si>
    <t>Receptor and donor genus same</t>
  </si>
  <si>
    <t>Yes</t>
  </si>
  <si>
    <t>No</t>
  </si>
  <si>
    <t>NaCl concentration</t>
  </si>
  <si>
    <t>NaCl treatment time</t>
  </si>
  <si>
    <t>Figure 2</t>
    <phoneticPr fontId="2" type="noConversion"/>
  </si>
  <si>
    <t>Stress type</t>
    <phoneticPr fontId="2" type="noConversion"/>
  </si>
  <si>
    <t>Germination rate</t>
  </si>
  <si>
    <t>Zea mays</t>
  </si>
  <si>
    <t>NaCl stess time</t>
  </si>
  <si>
    <t>0-7d</t>
  </si>
  <si>
    <t>7-14d</t>
  </si>
  <si>
    <t>Figure 3</t>
    <phoneticPr fontId="2" type="noConversion"/>
  </si>
  <si>
    <t>Survival Rate</t>
  </si>
  <si>
    <t>Oxidative stress</t>
  </si>
  <si>
    <t>Solid</t>
    <phoneticPr fontId="2" type="noConversion"/>
  </si>
  <si>
    <t>Zea mays</t>
    <phoneticPr fontId="9" type="noConversion"/>
  </si>
  <si>
    <t>150mM</t>
    <phoneticPr fontId="2" type="noConversion"/>
  </si>
  <si>
    <t>200mM</t>
    <phoneticPr fontId="2" type="noConversion"/>
  </si>
  <si>
    <t>250mM</t>
    <phoneticPr fontId="2" type="noConversion"/>
  </si>
  <si>
    <t>Mannitol treatment time</t>
    <phoneticPr fontId="2" type="noConversion"/>
  </si>
  <si>
    <t>21d</t>
    <phoneticPr fontId="2" type="noConversion"/>
  </si>
  <si>
    <t>6mM</t>
    <phoneticPr fontId="2" type="noConversion"/>
  </si>
  <si>
    <t>7mM</t>
    <phoneticPr fontId="2" type="noConversion"/>
  </si>
  <si>
    <t>8mM</t>
    <phoneticPr fontId="2" type="noConversion"/>
  </si>
  <si>
    <t xml:space="preserve"> Without water time</t>
    <phoneticPr fontId="2" type="noConversion"/>
  </si>
  <si>
    <t>Figure 4</t>
    <phoneticPr fontId="2" type="noConversion"/>
  </si>
  <si>
    <t>Relative anthocyanin contents</t>
    <phoneticPr fontId="2" type="noConversion"/>
  </si>
  <si>
    <t>Osmotic stress type</t>
    <phoneticPr fontId="2" type="noConversion"/>
  </si>
  <si>
    <t>Sucrose</t>
    <phoneticPr fontId="2" type="noConversion"/>
  </si>
  <si>
    <t>Mannitol</t>
    <phoneticPr fontId="2" type="noConversion"/>
  </si>
  <si>
    <t>Temperature stress type</t>
    <phoneticPr fontId="2" type="noConversion"/>
  </si>
  <si>
    <t>Chilling</t>
    <phoneticPr fontId="2" type="noConversion"/>
  </si>
  <si>
    <t>Freezing</t>
    <phoneticPr fontId="2" type="noConversion"/>
  </si>
  <si>
    <t>Figure 5</t>
    <phoneticPr fontId="2" type="noConversion"/>
  </si>
  <si>
    <t>Low temperature</t>
    <phoneticPr fontId="2" type="noConversion"/>
  </si>
  <si>
    <t>Donor species</t>
    <phoneticPr fontId="2" type="noConversion"/>
  </si>
  <si>
    <t>Donor type</t>
    <phoneticPr fontId="2" type="noConversion"/>
  </si>
  <si>
    <t xml:space="preserve"> </t>
    <phoneticPr fontId="2" type="noConversion"/>
  </si>
  <si>
    <t>Temperate stress</t>
    <phoneticPr fontId="2" type="noConversion"/>
  </si>
  <si>
    <t>Figure 6</t>
    <phoneticPr fontId="2" type="noConversion"/>
  </si>
  <si>
    <r>
      <t>Change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%</t>
    </r>
    <r>
      <rPr>
        <sz val="11"/>
        <color theme="1"/>
        <rFont val="宋体"/>
        <family val="2"/>
      </rPr>
      <t>）</t>
    </r>
  </si>
  <si>
    <r>
      <rPr>
        <sz val="11"/>
        <color theme="1"/>
        <rFont val="宋体"/>
        <family val="2"/>
      </rPr>
      <t>≥</t>
    </r>
    <r>
      <rPr>
        <sz val="11"/>
        <color theme="1"/>
        <rFont val="Times New Roman"/>
        <family val="1"/>
      </rPr>
      <t>0,</t>
    </r>
    <r>
      <rPr>
        <sz val="11"/>
        <color theme="1"/>
        <rFont val="宋体"/>
        <family val="2"/>
      </rPr>
      <t>＜</t>
    </r>
    <r>
      <rPr>
        <sz val="11"/>
        <color theme="1"/>
        <rFont val="Times New Roman"/>
        <family val="1"/>
      </rPr>
      <t>100mM</t>
    </r>
  </si>
  <si>
    <r>
      <rPr>
        <sz val="11"/>
        <color theme="1"/>
        <rFont val="宋体"/>
        <family val="2"/>
      </rPr>
      <t>≥</t>
    </r>
    <r>
      <rPr>
        <sz val="11"/>
        <color theme="1"/>
        <rFont val="Times New Roman"/>
        <family val="1"/>
      </rPr>
      <t>100,</t>
    </r>
    <r>
      <rPr>
        <sz val="11"/>
        <color theme="1"/>
        <rFont val="宋体"/>
        <family val="2"/>
      </rPr>
      <t>＜</t>
    </r>
    <r>
      <rPr>
        <sz val="11"/>
        <color theme="1"/>
        <rFont val="Times New Roman"/>
        <family val="1"/>
      </rPr>
      <t>150mM</t>
    </r>
  </si>
  <si>
    <r>
      <rPr>
        <sz val="11"/>
        <color theme="1"/>
        <rFont val="宋体"/>
        <family val="2"/>
      </rPr>
      <t>≥</t>
    </r>
    <r>
      <rPr>
        <sz val="11"/>
        <color theme="1"/>
        <rFont val="Times New Roman"/>
        <family val="1"/>
      </rPr>
      <t>150mM</t>
    </r>
  </si>
  <si>
    <r>
      <rPr>
        <sz val="11"/>
        <color theme="1"/>
        <rFont val="宋体"/>
        <family val="2"/>
      </rPr>
      <t>≥</t>
    </r>
    <r>
      <rPr>
        <sz val="11"/>
        <color theme="1"/>
        <rFont val="Times New Roman"/>
        <family val="1"/>
      </rPr>
      <t>0,</t>
    </r>
    <r>
      <rPr>
        <sz val="11"/>
        <color theme="1"/>
        <rFont val="宋体"/>
        <family val="2"/>
      </rPr>
      <t>＜</t>
    </r>
    <r>
      <rPr>
        <sz val="11"/>
        <color theme="1"/>
        <rFont val="Times New Roman"/>
        <family val="1"/>
      </rPr>
      <t>150mM</t>
    </r>
  </si>
  <si>
    <r>
      <rPr>
        <sz val="11"/>
        <color theme="1"/>
        <rFont val="宋体"/>
        <family val="2"/>
      </rPr>
      <t>≥</t>
    </r>
    <r>
      <rPr>
        <sz val="11"/>
        <color theme="1"/>
        <rFont val="Times New Roman"/>
        <family val="1"/>
      </rPr>
      <t>150,</t>
    </r>
    <r>
      <rPr>
        <sz val="11"/>
        <color theme="1"/>
        <rFont val="宋体"/>
        <family val="2"/>
      </rPr>
      <t>＜</t>
    </r>
    <r>
      <rPr>
        <sz val="11"/>
        <color theme="1"/>
        <rFont val="Times New Roman"/>
        <family val="1"/>
      </rPr>
      <t>250mM</t>
    </r>
  </si>
  <si>
    <r>
      <rPr>
        <sz val="11"/>
        <color theme="1"/>
        <rFont val="宋体"/>
        <family val="2"/>
      </rPr>
      <t>≥</t>
    </r>
    <r>
      <rPr>
        <sz val="11"/>
        <color theme="1"/>
        <rFont val="Times New Roman"/>
        <family val="1"/>
      </rPr>
      <t>250mM</t>
    </r>
  </si>
  <si>
    <r>
      <t>Change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%</t>
    </r>
    <r>
      <rPr>
        <b/>
        <sz val="11"/>
        <rFont val="宋体"/>
        <family val="3"/>
        <charset val="134"/>
      </rPr>
      <t>）</t>
    </r>
    <phoneticPr fontId="2" type="noConversion"/>
  </si>
  <si>
    <r>
      <rPr>
        <sz val="11"/>
        <rFont val="宋体"/>
        <family val="2"/>
      </rPr>
      <t>≥</t>
    </r>
    <r>
      <rPr>
        <sz val="11"/>
        <rFont val="Times New Roman"/>
        <family val="1"/>
      </rPr>
      <t>100,</t>
    </r>
    <r>
      <rPr>
        <sz val="11"/>
        <rFont val="宋体"/>
        <family val="2"/>
      </rPr>
      <t>＜</t>
    </r>
    <r>
      <rPr>
        <sz val="11"/>
        <rFont val="Times New Roman"/>
        <family val="1"/>
      </rPr>
      <t>150mM</t>
    </r>
    <phoneticPr fontId="2" type="noConversion"/>
  </si>
  <si>
    <r>
      <rPr>
        <sz val="11"/>
        <rFont val="宋体"/>
        <family val="2"/>
      </rPr>
      <t>≥</t>
    </r>
    <r>
      <rPr>
        <sz val="11"/>
        <rFont val="Times New Roman"/>
        <family val="1"/>
      </rPr>
      <t>150mM</t>
    </r>
    <phoneticPr fontId="2" type="noConversion"/>
  </si>
  <si>
    <r>
      <rPr>
        <sz val="11"/>
        <rFont val="宋体"/>
        <family val="2"/>
      </rPr>
      <t>≥</t>
    </r>
    <r>
      <rPr>
        <sz val="11"/>
        <rFont val="Times New Roman"/>
        <family val="1"/>
      </rPr>
      <t>0,</t>
    </r>
    <r>
      <rPr>
        <sz val="11"/>
        <rFont val="宋体"/>
        <family val="2"/>
      </rPr>
      <t>＜</t>
    </r>
    <r>
      <rPr>
        <sz val="11"/>
        <rFont val="Times New Roman"/>
        <family val="1"/>
      </rPr>
      <t>8d</t>
    </r>
    <phoneticPr fontId="2" type="noConversion"/>
  </si>
  <si>
    <r>
      <rPr>
        <sz val="11"/>
        <rFont val="宋体"/>
        <family val="2"/>
      </rPr>
      <t>≥</t>
    </r>
    <r>
      <rPr>
        <sz val="11"/>
        <rFont val="Times New Roman"/>
        <family val="1"/>
      </rPr>
      <t>8d,</t>
    </r>
    <r>
      <rPr>
        <sz val="11"/>
        <rFont val="宋体"/>
        <family val="2"/>
      </rPr>
      <t>＜</t>
    </r>
    <r>
      <rPr>
        <sz val="11"/>
        <rFont val="Times New Roman"/>
        <family val="1"/>
      </rPr>
      <t>15d</t>
    </r>
    <phoneticPr fontId="2" type="noConversion"/>
  </si>
  <si>
    <r>
      <rPr>
        <sz val="11"/>
        <rFont val="宋体"/>
        <family val="2"/>
      </rPr>
      <t>≥</t>
    </r>
    <r>
      <rPr>
        <sz val="11"/>
        <rFont val="Times New Roman"/>
        <family val="1"/>
      </rPr>
      <t>15d</t>
    </r>
    <phoneticPr fontId="2" type="noConversion"/>
  </si>
  <si>
    <r>
      <t>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concentration</t>
    </r>
    <phoneticPr fontId="9" type="noConversion"/>
  </si>
  <si>
    <r>
      <t>Change</t>
    </r>
    <r>
      <rPr>
        <b/>
        <sz val="11"/>
        <color theme="1"/>
        <rFont val="宋体"/>
        <family val="3"/>
        <charset val="134"/>
      </rPr>
      <t>（</t>
    </r>
    <r>
      <rPr>
        <b/>
        <sz val="11"/>
        <color theme="1"/>
        <rFont val="Times New Roman"/>
        <family val="1"/>
      </rPr>
      <t>%</t>
    </r>
    <r>
      <rPr>
        <b/>
        <sz val="11"/>
        <color theme="1"/>
        <rFont val="宋体"/>
        <family val="3"/>
        <charset val="134"/>
      </rPr>
      <t>）</t>
    </r>
    <phoneticPr fontId="2" type="noConversion"/>
  </si>
  <si>
    <r>
      <t>Electrolyte leakage</t>
    </r>
    <r>
      <rPr>
        <b/>
        <sz val="11"/>
        <color theme="1"/>
        <rFont val="宋体"/>
        <family val="2"/>
      </rPr>
      <t>（</t>
    </r>
    <r>
      <rPr>
        <b/>
        <sz val="11"/>
        <color theme="1"/>
        <rFont val="Times New Roman"/>
        <family val="1"/>
      </rPr>
      <t>%</t>
    </r>
    <r>
      <rPr>
        <b/>
        <sz val="11"/>
        <color theme="1"/>
        <rFont val="宋体"/>
        <family val="2"/>
      </rPr>
      <t>）</t>
    </r>
    <phoneticPr fontId="2" type="noConversion"/>
  </si>
  <si>
    <r>
      <rPr>
        <sz val="11"/>
        <rFont val="宋体"/>
        <family val="2"/>
      </rPr>
      <t>≥</t>
    </r>
    <r>
      <rPr>
        <sz val="11"/>
        <rFont val="Times New Roman"/>
        <family val="1"/>
      </rPr>
      <t>0,</t>
    </r>
    <r>
      <rPr>
        <sz val="11"/>
        <rFont val="宋体"/>
        <family val="2"/>
      </rPr>
      <t>＜</t>
    </r>
    <r>
      <rPr>
        <sz val="11"/>
        <rFont val="Times New Roman"/>
        <family val="1"/>
      </rPr>
      <t>100mM</t>
    </r>
    <phoneticPr fontId="2" type="noConversion"/>
  </si>
  <si>
    <t>Lee, Won Je(2017)</t>
    <phoneticPr fontId="2" type="noConversion"/>
  </si>
  <si>
    <t>ZmUFGT2</t>
    <phoneticPr fontId="2" type="noConversion"/>
  </si>
  <si>
    <t>CrUGT87A1</t>
    <phoneticPr fontId="9" type="noConversion"/>
  </si>
  <si>
    <t>AtUGT78D1</t>
    <phoneticPr fontId="2" type="noConversion"/>
  </si>
  <si>
    <t>AtUGT76C2</t>
    <phoneticPr fontId="9" type="noConversion"/>
  </si>
  <si>
    <t>OsUGT90A1</t>
    <phoneticPr fontId="9" type="noConversion"/>
  </si>
  <si>
    <t>OsUGT3</t>
    <phoneticPr fontId="9" type="noConversion"/>
  </si>
  <si>
    <t>UGT85A111</t>
    <phoneticPr fontId="9" type="noConversion"/>
  </si>
  <si>
    <t>UGT83R1</t>
    <phoneticPr fontId="9" type="noConversion"/>
  </si>
  <si>
    <t>UGT85E1</t>
    <phoneticPr fontId="9" type="noConversion"/>
  </si>
  <si>
    <t>UGT79B2</t>
    <phoneticPr fontId="9" type="noConversion"/>
  </si>
  <si>
    <t>UGT79B3</t>
  </si>
  <si>
    <t>SDGi</t>
    <phoneticPr fontId="9" type="noConversion"/>
  </si>
  <si>
    <t>UGT75B1</t>
    <phoneticPr fontId="9" type="noConversion"/>
  </si>
  <si>
    <t>UGT74E2</t>
    <phoneticPr fontId="9" type="noConversion"/>
  </si>
  <si>
    <t>UGT71C5</t>
    <phoneticPr fontId="9" type="noConversion"/>
  </si>
  <si>
    <t>Gene name</t>
    <phoneticPr fontId="2" type="noConversion"/>
  </si>
  <si>
    <t>Gene groups</t>
    <phoneticPr fontId="2" type="noConversion"/>
  </si>
  <si>
    <t>F Group</t>
    <phoneticPr fontId="2" type="noConversion"/>
  </si>
  <si>
    <t>G Group</t>
    <phoneticPr fontId="2" type="noConversion"/>
  </si>
  <si>
    <t>H Group</t>
    <phoneticPr fontId="2" type="noConversion"/>
  </si>
  <si>
    <t>J Group</t>
    <phoneticPr fontId="2" type="noConversion"/>
  </si>
  <si>
    <t>A Group</t>
    <phoneticPr fontId="2" type="noConversion"/>
  </si>
  <si>
    <t>E Group</t>
    <phoneticPr fontId="2" type="noConversion"/>
  </si>
  <si>
    <t>M Group</t>
    <phoneticPr fontId="2" type="noConversion"/>
  </si>
  <si>
    <t>L Group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</si>
</sst>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 ;[Red]\-0.000\ "/>
    <numFmt numFmtId="177" formatCode="0.000"/>
    <numFmt numFmtId="178" formatCode="0_ "/>
  </numFmts>
  <fonts count="38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Tahoma"/>
      <family val="2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vertAlign val="subscript"/>
      <sz val="10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name val="Times New Roman"/>
      <family val="1"/>
    </font>
    <font>
      <vertAlign val="sub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i/>
      <sz val="11"/>
      <color theme="1"/>
      <name val="宋体"/>
      <family val="2"/>
      <scheme val="minor"/>
    </font>
    <font>
      <i/>
      <sz val="16"/>
      <color rgb="FF00000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rgb="FF000000"/>
      <name val="Times New Roman"/>
      <family val="1"/>
    </font>
    <font>
      <b/>
      <vertAlign val="subscript"/>
      <sz val="7"/>
      <color rgb="FF00000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宋体"/>
      <family val="3"/>
      <charset val="134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宋体"/>
      <family val="2"/>
    </font>
    <font>
      <b/>
      <i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2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>
      <alignment vertical="center"/>
    </xf>
    <xf numFmtId="0" fontId="8" fillId="0" borderId="0"/>
  </cellStyleXfs>
  <cellXfs count="89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Fill="1"/>
    <xf numFmtId="176" fontId="10" fillId="0" borderId="0" xfId="1" applyNumberFormat="1" applyFont="1" applyFill="1" applyBorder="1" applyAlignment="1">
      <alignment vertical="center" wrapText="1"/>
    </xf>
    <xf numFmtId="176" fontId="5" fillId="0" borderId="0" xfId="1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77" fontId="5" fillId="0" borderId="0" xfId="2" applyNumberFormat="1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2" applyNumberFormat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177" fontId="5" fillId="0" borderId="0" xfId="2" applyNumberFormat="1" applyFont="1" applyFill="1" applyBorder="1" applyAlignment="1">
      <alignment vertical="center"/>
    </xf>
    <xf numFmtId="176" fontId="10" fillId="0" borderId="0" xfId="1" applyNumberFormat="1" applyFont="1" applyFill="1" applyAlignment="1"/>
    <xf numFmtId="0" fontId="5" fillId="0" borderId="0" xfId="0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7" fillId="0" borderId="0" xfId="1" applyFont="1" applyFill="1"/>
    <xf numFmtId="0" fontId="10" fillId="0" borderId="0" xfId="1" applyFont="1" applyFill="1"/>
    <xf numFmtId="49" fontId="5" fillId="0" borderId="0" xfId="0" applyNumberFormat="1" applyFont="1" applyFill="1"/>
    <xf numFmtId="176" fontId="5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horizontal="center" vertical="center"/>
    </xf>
    <xf numFmtId="0" fontId="10" fillId="0" borderId="0" xfId="1" applyFont="1" applyFill="1" applyAlignment="1">
      <alignment horizontal="center"/>
    </xf>
    <xf numFmtId="49" fontId="10" fillId="0" borderId="0" xfId="1" applyNumberFormat="1" applyFont="1" applyFill="1" applyAlignment="1">
      <alignment horizontal="center"/>
    </xf>
    <xf numFmtId="49" fontId="10" fillId="0" borderId="0" xfId="1" applyNumberFormat="1" applyFont="1" applyFill="1"/>
    <xf numFmtId="9" fontId="5" fillId="0" borderId="0" xfId="0" applyNumberFormat="1" applyFont="1" applyFill="1"/>
    <xf numFmtId="0" fontId="6" fillId="0" borderId="0" xfId="0" applyFont="1" applyFill="1"/>
    <xf numFmtId="0" fontId="17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vertical="center" wrapText="1"/>
    </xf>
    <xf numFmtId="0" fontId="5" fillId="0" borderId="0" xfId="0" applyFont="1" applyFill="1" applyAlignment="1"/>
    <xf numFmtId="0" fontId="20" fillId="0" borderId="0" xfId="0" applyFont="1"/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 applyAlignment="1">
      <alignment horizontal="left" vertical="center" readingOrder="1"/>
    </xf>
    <xf numFmtId="0" fontId="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2" applyFont="1" applyFill="1" applyAlignment="1">
      <alignment horizontal="left" vertical="center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5" fillId="0" borderId="0" xfId="4" applyFont="1" applyAlignment="1">
      <alignment horizontal="center" vertical="center"/>
    </xf>
    <xf numFmtId="0" fontId="5" fillId="0" borderId="0" xfId="0" applyFont="1" applyAlignment="1">
      <alignment horizontal="left"/>
    </xf>
    <xf numFmtId="0" fontId="18" fillId="0" borderId="0" xfId="0" applyFont="1" applyFill="1"/>
    <xf numFmtId="0" fontId="28" fillId="0" borderId="0" xfId="0" applyFont="1" applyFill="1"/>
    <xf numFmtId="0" fontId="29" fillId="0" borderId="0" xfId="0" applyFont="1" applyFill="1"/>
    <xf numFmtId="178" fontId="18" fillId="0" borderId="0" xfId="0" applyNumberFormat="1" applyFont="1" applyFill="1"/>
    <xf numFmtId="0" fontId="31" fillId="0" borderId="0" xfId="1" applyFont="1" applyFill="1"/>
    <xf numFmtId="0" fontId="32" fillId="0" borderId="0" xfId="0" applyFont="1" applyFill="1"/>
    <xf numFmtId="0" fontId="33" fillId="0" borderId="0" xfId="1" applyFont="1" applyFill="1"/>
    <xf numFmtId="0" fontId="20" fillId="0" borderId="0" xfId="0" applyFont="1" applyFill="1"/>
    <xf numFmtId="0" fontId="35" fillId="0" borderId="0" xfId="0" applyFont="1" applyFill="1"/>
    <xf numFmtId="178" fontId="5" fillId="0" borderId="0" xfId="0" applyNumberFormat="1" applyFont="1" applyFill="1"/>
    <xf numFmtId="0" fontId="20" fillId="0" borderId="0" xfId="0" applyFont="1" applyFill="1" applyAlignment="1"/>
    <xf numFmtId="0" fontId="18" fillId="0" borderId="0" xfId="0" applyFont="1" applyFill="1" applyAlignment="1">
      <alignment vertical="center"/>
    </xf>
    <xf numFmtId="178" fontId="5" fillId="0" borderId="0" xfId="0" applyNumberFormat="1" applyFont="1"/>
    <xf numFmtId="0" fontId="10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76" fontId="10" fillId="0" borderId="0" xfId="1" applyNumberFormat="1" applyFont="1" applyFill="1" applyAlignment="1">
      <alignment horizontal="center"/>
    </xf>
    <xf numFmtId="177" fontId="5" fillId="0" borderId="0" xfId="2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5" fillId="0" borderId="0" xfId="2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33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</cellXfs>
  <cellStyles count="5">
    <cellStyle name="常规" xfId="0" builtinId="0"/>
    <cellStyle name="常规 13" xfId="3"/>
    <cellStyle name="常规 2 2" xfId="4"/>
    <cellStyle name="常规 3 2" xfId="1"/>
    <cellStyle name="常规 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mental%20Information%201-Stud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ies"/>
      <sheetName val="paper"/>
      <sheetName val="search terms"/>
      <sheetName val="Database"/>
      <sheetName val="Moderator levels"/>
      <sheetName val="Publication bias"/>
      <sheetName val="Table 4"/>
    </sheetNames>
    <sheetDataSet>
      <sheetData sheetId="0">
        <row r="249">
          <cell r="N249" t="str">
            <v>-2℃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21" sqref="C21"/>
    </sheetView>
  </sheetViews>
  <sheetFormatPr defaultRowHeight="14.4"/>
  <cols>
    <col min="2" max="2" width="29.21875" bestFit="1" customWidth="1"/>
    <col min="3" max="3" width="49.33203125" bestFit="1" customWidth="1"/>
  </cols>
  <sheetData>
    <row r="1" spans="1:4" s="3" customFormat="1">
      <c r="A1" s="3" t="s">
        <v>0</v>
      </c>
      <c r="B1" s="3" t="s">
        <v>1</v>
      </c>
      <c r="C1" s="3" t="s">
        <v>2</v>
      </c>
      <c r="D1" s="3" t="s">
        <v>3</v>
      </c>
    </row>
    <row r="2" spans="1:4" s="1" customFormat="1" ht="13.8">
      <c r="A2" s="1">
        <v>1</v>
      </c>
      <c r="B2" s="1" t="s">
        <v>29</v>
      </c>
      <c r="C2" s="2" t="s">
        <v>53</v>
      </c>
      <c r="D2" s="1" t="s">
        <v>4</v>
      </c>
    </row>
    <row r="3" spans="1:4" s="1" customFormat="1" ht="13.8">
      <c r="A3" s="1">
        <v>2</v>
      </c>
      <c r="B3" s="1" t="s">
        <v>87</v>
      </c>
      <c r="C3" s="2" t="s">
        <v>6</v>
      </c>
      <c r="D3" s="1" t="s">
        <v>5</v>
      </c>
    </row>
    <row r="4" spans="1:4" s="1" customFormat="1" ht="13.8">
      <c r="A4" s="1">
        <v>3</v>
      </c>
      <c r="B4" s="1" t="s">
        <v>30</v>
      </c>
      <c r="C4" s="2" t="s">
        <v>8</v>
      </c>
      <c r="D4" s="1" t="s">
        <v>9</v>
      </c>
    </row>
    <row r="5" spans="1:4" s="1" customFormat="1" ht="13.8">
      <c r="A5" s="1">
        <v>4</v>
      </c>
      <c r="B5" s="1" t="s">
        <v>31</v>
      </c>
      <c r="C5" s="2" t="s">
        <v>7</v>
      </c>
      <c r="D5" s="1" t="s">
        <v>10</v>
      </c>
    </row>
    <row r="6" spans="1:4" s="1" customFormat="1" ht="13.8">
      <c r="A6" s="1">
        <v>5</v>
      </c>
      <c r="B6" s="1" t="s">
        <v>32</v>
      </c>
      <c r="C6" s="2" t="s">
        <v>12</v>
      </c>
      <c r="D6" s="1" t="s">
        <v>11</v>
      </c>
    </row>
    <row r="7" spans="1:4" s="1" customFormat="1" ht="13.8">
      <c r="A7" s="1">
        <v>6</v>
      </c>
      <c r="B7" s="1" t="s">
        <v>33</v>
      </c>
      <c r="C7" s="2" t="s">
        <v>13</v>
      </c>
      <c r="D7" s="1" t="s">
        <v>14</v>
      </c>
    </row>
    <row r="8" spans="1:4" s="1" customFormat="1" ht="13.8">
      <c r="A8" s="1">
        <v>7</v>
      </c>
      <c r="B8" s="1" t="s">
        <v>34</v>
      </c>
      <c r="C8" s="2" t="s">
        <v>16</v>
      </c>
      <c r="D8" s="1" t="s">
        <v>15</v>
      </c>
    </row>
    <row r="9" spans="1:4" s="1" customFormat="1" ht="13.8">
      <c r="A9" s="1">
        <v>8</v>
      </c>
      <c r="B9" s="1" t="s">
        <v>35</v>
      </c>
      <c r="C9" s="2" t="s">
        <v>18</v>
      </c>
      <c r="D9" s="1" t="s">
        <v>17</v>
      </c>
    </row>
    <row r="10" spans="1:4" s="1" customFormat="1">
      <c r="A10" s="1">
        <v>9</v>
      </c>
      <c r="B10" s="1" t="s">
        <v>36</v>
      </c>
      <c r="C10" s="2" t="s">
        <v>20</v>
      </c>
      <c r="D10" s="1" t="s">
        <v>19</v>
      </c>
    </row>
    <row r="11" spans="1:4" s="1" customFormat="1">
      <c r="A11" s="1">
        <v>10</v>
      </c>
      <c r="B11" s="1" t="s">
        <v>37</v>
      </c>
      <c r="C11" s="2" t="s">
        <v>22</v>
      </c>
      <c r="D11" s="1" t="s">
        <v>21</v>
      </c>
    </row>
    <row r="12" spans="1:4" s="1" customFormat="1">
      <c r="A12" s="1">
        <v>11</v>
      </c>
      <c r="B12" s="1" t="s">
        <v>38</v>
      </c>
      <c r="C12" s="2" t="s">
        <v>24</v>
      </c>
      <c r="D12" s="1" t="s">
        <v>23</v>
      </c>
    </row>
    <row r="13" spans="1:4" s="1" customFormat="1">
      <c r="A13" s="1">
        <v>12</v>
      </c>
      <c r="B13" s="1" t="s">
        <v>39</v>
      </c>
      <c r="C13" s="2" t="s">
        <v>26</v>
      </c>
      <c r="D13" s="1" t="s">
        <v>25</v>
      </c>
    </row>
    <row r="14" spans="1:4" s="1" customFormat="1" ht="13.8">
      <c r="A14" s="1">
        <v>13</v>
      </c>
      <c r="B14" s="1" t="s">
        <v>40</v>
      </c>
      <c r="C14" s="2" t="s">
        <v>28</v>
      </c>
      <c r="D14" s="1" t="s">
        <v>27</v>
      </c>
    </row>
  </sheetData>
  <phoneticPr fontId="2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627"/>
  <sheetViews>
    <sheetView zoomScaleNormal="100" workbookViewId="0">
      <pane xSplit="2" ySplit="1" topLeftCell="C599" activePane="bottomRight" state="frozen"/>
      <selection pane="topRight" activeCell="C1" sqref="C1"/>
      <selection pane="bottomLeft" activeCell="A2" sqref="A2"/>
      <selection pane="bottomRight" activeCell="B605" sqref="B605:C605"/>
    </sheetView>
  </sheetViews>
  <sheetFormatPr defaultRowHeight="13.8"/>
  <cols>
    <col min="1" max="1" width="8.88671875" style="4"/>
    <col min="2" max="2" width="22.109375" style="4" bestFit="1" customWidth="1"/>
    <col min="3" max="3" width="19.33203125" style="30" bestFit="1" customWidth="1"/>
    <col min="4" max="4" width="3.5546875" style="4" bestFit="1" customWidth="1"/>
    <col min="5" max="5" width="9.109375" style="4" customWidth="1"/>
    <col min="6" max="6" width="23.33203125" style="30" bestFit="1" customWidth="1"/>
    <col min="7" max="7" width="8.88671875" style="4"/>
    <col min="8" max="8" width="23.33203125" style="30" bestFit="1" customWidth="1"/>
    <col min="9" max="9" width="8.88671875" style="4"/>
    <col min="10" max="10" width="9" style="4" customWidth="1"/>
    <col min="11" max="11" width="13" style="4" bestFit="1" customWidth="1"/>
    <col min="12" max="14" width="9" style="4" customWidth="1"/>
    <col min="15" max="15" width="13" style="4" bestFit="1" customWidth="1"/>
    <col min="16" max="16" width="11.6640625" style="4" bestFit="1" customWidth="1"/>
    <col min="17" max="17" width="8.88671875" style="4"/>
    <col min="18" max="18" width="15.33203125" style="4" bestFit="1" customWidth="1"/>
    <col min="19" max="19" width="13" style="4" bestFit="1" customWidth="1"/>
    <col min="20" max="20" width="10.33203125" style="4" bestFit="1" customWidth="1"/>
    <col min="21" max="21" width="9.33203125" style="4" customWidth="1"/>
    <col min="22" max="24" width="9.5546875" style="4" customWidth="1"/>
    <col min="25" max="25" width="15.88671875" style="23" bestFit="1" customWidth="1"/>
    <col min="26" max="29" width="9.33203125" style="4" customWidth="1"/>
    <col min="30" max="30" width="13.44140625" style="4" bestFit="1" customWidth="1"/>
    <col min="31" max="31" width="24.88671875" style="4" bestFit="1" customWidth="1"/>
    <col min="32" max="32" width="9.33203125" style="4" customWidth="1"/>
    <col min="33" max="33" width="5.77734375" style="4" bestFit="1" customWidth="1"/>
    <col min="34" max="34" width="9.5546875" style="47" customWidth="1"/>
    <col min="35" max="88" width="8.88671875" style="4"/>
    <col min="89" max="89" width="17.21875" style="4" bestFit="1" customWidth="1"/>
    <col min="90" max="90" width="8.88671875" style="4"/>
    <col min="91" max="91" width="17.21875" style="4" bestFit="1" customWidth="1"/>
    <col min="92" max="150" width="8.88671875" style="4"/>
    <col min="151" max="151" width="11.6640625" style="4" bestFit="1" customWidth="1"/>
    <col min="152" max="156" width="8.88671875" style="4"/>
    <col min="157" max="157" width="9.88671875" style="4" bestFit="1" customWidth="1"/>
    <col min="158" max="16384" width="8.88671875" style="4"/>
  </cols>
  <sheetData>
    <row r="1" spans="1:262" ht="16.8" customHeight="1">
      <c r="A1" s="64" t="s">
        <v>314</v>
      </c>
      <c r="C1" s="70" t="s">
        <v>49</v>
      </c>
      <c r="D1" s="70"/>
      <c r="E1" s="70"/>
      <c r="K1" s="67" t="s">
        <v>586</v>
      </c>
      <c r="L1" s="67"/>
      <c r="M1" s="67"/>
      <c r="N1" s="67"/>
      <c r="O1" s="67" t="s">
        <v>58</v>
      </c>
      <c r="P1" s="67"/>
      <c r="Q1" s="67"/>
      <c r="R1" s="67"/>
      <c r="S1" s="67" t="s">
        <v>118</v>
      </c>
      <c r="T1" s="67"/>
      <c r="U1" s="67"/>
      <c r="V1" s="67"/>
      <c r="W1" s="67"/>
      <c r="X1" s="67"/>
      <c r="Y1" s="71" t="s">
        <v>187</v>
      </c>
      <c r="Z1" s="71"/>
      <c r="AA1" s="71"/>
      <c r="AB1" s="71"/>
      <c r="AC1" s="71"/>
      <c r="AD1" s="67" t="s">
        <v>123</v>
      </c>
      <c r="AE1" s="67"/>
      <c r="AF1" s="67"/>
      <c r="AG1" s="67"/>
      <c r="AH1" s="45" t="s">
        <v>117</v>
      </c>
      <c r="AI1" s="67" t="s">
        <v>478</v>
      </c>
      <c r="AJ1" s="67"/>
      <c r="AK1" s="67"/>
      <c r="AL1" s="67"/>
      <c r="AM1" s="67"/>
      <c r="AN1" s="67"/>
      <c r="AO1" s="67" t="s">
        <v>479</v>
      </c>
      <c r="AP1" s="67"/>
      <c r="AQ1" s="67"/>
      <c r="AR1" s="67"/>
      <c r="AS1" s="67"/>
      <c r="AT1" s="67"/>
      <c r="AU1" s="67" t="s">
        <v>480</v>
      </c>
      <c r="AV1" s="67"/>
      <c r="AW1" s="67"/>
      <c r="AX1" s="67"/>
      <c r="AY1" s="67"/>
      <c r="AZ1" s="67"/>
      <c r="BA1" s="67" t="s">
        <v>481</v>
      </c>
      <c r="BB1" s="67"/>
      <c r="BC1" s="67"/>
      <c r="BD1" s="67"/>
      <c r="BE1" s="67"/>
      <c r="BF1" s="67"/>
      <c r="BG1" s="67" t="s">
        <v>482</v>
      </c>
      <c r="BH1" s="67"/>
      <c r="BI1" s="67"/>
      <c r="BJ1" s="67"/>
      <c r="BK1" s="67"/>
      <c r="BL1" s="67"/>
      <c r="BM1" s="67" t="s">
        <v>400</v>
      </c>
      <c r="BN1" s="67"/>
      <c r="BO1" s="67"/>
      <c r="BP1" s="67"/>
      <c r="BQ1" s="67"/>
      <c r="BR1" s="67"/>
      <c r="BS1" s="69" t="s">
        <v>403</v>
      </c>
      <c r="BT1" s="69"/>
      <c r="BU1" s="69"/>
      <c r="BV1" s="69"/>
      <c r="BW1" s="69"/>
      <c r="BX1" s="69"/>
      <c r="BY1" s="69" t="s">
        <v>404</v>
      </c>
      <c r="BZ1" s="69"/>
      <c r="CA1" s="69"/>
      <c r="CB1" s="69"/>
      <c r="CC1" s="69"/>
      <c r="CD1" s="69"/>
      <c r="CE1" s="69" t="s">
        <v>407</v>
      </c>
      <c r="CF1" s="69"/>
      <c r="CG1" s="69"/>
      <c r="CH1" s="69"/>
      <c r="CI1" s="69"/>
      <c r="CJ1" s="69"/>
      <c r="CK1" s="68" t="s">
        <v>114</v>
      </c>
      <c r="CL1" s="68"/>
      <c r="CM1" s="68"/>
      <c r="CN1" s="68"/>
      <c r="CO1" s="68"/>
      <c r="CP1" s="68"/>
      <c r="CQ1" s="68" t="s">
        <v>100</v>
      </c>
      <c r="CR1" s="68"/>
      <c r="CS1" s="68"/>
      <c r="CT1" s="68"/>
      <c r="CU1" s="68"/>
      <c r="CV1" s="68"/>
      <c r="CW1" s="68" t="s">
        <v>121</v>
      </c>
      <c r="CX1" s="68"/>
      <c r="CY1" s="68"/>
      <c r="CZ1" s="68"/>
      <c r="DA1" s="68"/>
      <c r="DB1" s="68"/>
      <c r="DC1" s="68" t="s">
        <v>483</v>
      </c>
      <c r="DD1" s="68"/>
      <c r="DE1" s="68"/>
      <c r="DF1" s="68"/>
      <c r="DG1" s="68"/>
      <c r="DH1" s="68"/>
      <c r="DI1" s="68" t="s">
        <v>418</v>
      </c>
      <c r="DJ1" s="68"/>
      <c r="DK1" s="68"/>
      <c r="DL1" s="68"/>
      <c r="DM1" s="68"/>
      <c r="DN1" s="68"/>
      <c r="DO1" s="68" t="s">
        <v>421</v>
      </c>
      <c r="DP1" s="68"/>
      <c r="DQ1" s="68"/>
      <c r="DR1" s="68"/>
      <c r="DS1" s="68"/>
      <c r="DT1" s="68"/>
      <c r="DU1" s="68" t="s">
        <v>484</v>
      </c>
      <c r="DV1" s="68"/>
      <c r="DW1" s="68"/>
      <c r="DX1" s="68"/>
      <c r="DY1" s="68"/>
      <c r="DZ1" s="68"/>
      <c r="EA1" s="68" t="s">
        <v>485</v>
      </c>
      <c r="EB1" s="68"/>
      <c r="EC1" s="68"/>
      <c r="ED1" s="68"/>
      <c r="EE1" s="68"/>
      <c r="EF1" s="68"/>
      <c r="EG1" s="68" t="s">
        <v>486</v>
      </c>
      <c r="EH1" s="68"/>
      <c r="EI1" s="68"/>
      <c r="EJ1" s="68"/>
      <c r="EK1" s="68"/>
      <c r="EL1" s="68"/>
      <c r="EM1" s="68" t="s">
        <v>487</v>
      </c>
      <c r="EN1" s="68"/>
      <c r="EO1" s="68"/>
      <c r="EP1" s="68"/>
      <c r="EQ1" s="68"/>
      <c r="ER1" s="68"/>
      <c r="ES1" s="68" t="s">
        <v>432</v>
      </c>
      <c r="ET1" s="68"/>
      <c r="EU1" s="68"/>
      <c r="EV1" s="68"/>
      <c r="EW1" s="68"/>
      <c r="EX1" s="68"/>
      <c r="EY1" s="68" t="s">
        <v>435</v>
      </c>
      <c r="EZ1" s="68"/>
      <c r="FA1" s="68"/>
      <c r="FB1" s="68"/>
      <c r="FC1" s="68"/>
      <c r="FD1" s="68"/>
      <c r="FE1" s="68" t="s">
        <v>438</v>
      </c>
      <c r="FF1" s="68"/>
      <c r="FG1" s="68"/>
      <c r="FH1" s="68"/>
      <c r="FI1" s="68"/>
      <c r="FJ1" s="68"/>
      <c r="FK1" s="68" t="s">
        <v>488</v>
      </c>
      <c r="FL1" s="68"/>
      <c r="FM1" s="68"/>
      <c r="FN1" s="68"/>
      <c r="FO1" s="68"/>
      <c r="FP1" s="68"/>
      <c r="FQ1" s="68" t="s">
        <v>443</v>
      </c>
      <c r="FR1" s="68"/>
      <c r="FS1" s="68"/>
      <c r="FT1" s="68"/>
      <c r="FU1" s="68"/>
      <c r="FV1" s="68"/>
      <c r="FW1" s="68" t="s">
        <v>489</v>
      </c>
      <c r="FX1" s="68"/>
      <c r="FY1" s="68"/>
      <c r="FZ1" s="68"/>
      <c r="GA1" s="68"/>
      <c r="GB1" s="68"/>
      <c r="GC1" s="66" t="s">
        <v>490</v>
      </c>
      <c r="GD1" s="66"/>
      <c r="GE1" s="66"/>
      <c r="GF1" s="66"/>
      <c r="GG1" s="66"/>
      <c r="GH1" s="66"/>
      <c r="GI1" s="66" t="s">
        <v>491</v>
      </c>
      <c r="GJ1" s="66"/>
      <c r="GK1" s="66"/>
      <c r="GL1" s="66"/>
      <c r="GM1" s="66"/>
      <c r="GN1" s="66"/>
      <c r="GO1" s="66" t="s">
        <v>492</v>
      </c>
      <c r="GP1" s="66"/>
      <c r="GQ1" s="66"/>
      <c r="GR1" s="66"/>
      <c r="GS1" s="66"/>
      <c r="GT1" s="66"/>
      <c r="GU1" s="66" t="s">
        <v>493</v>
      </c>
      <c r="GV1" s="66"/>
      <c r="GW1" s="66"/>
      <c r="GX1" s="66"/>
      <c r="GY1" s="66"/>
      <c r="GZ1" s="66"/>
      <c r="HA1" s="66" t="s">
        <v>454</v>
      </c>
      <c r="HB1" s="66"/>
      <c r="HC1" s="66"/>
      <c r="HD1" s="66"/>
      <c r="HE1" s="66"/>
      <c r="HF1" s="66"/>
      <c r="HG1" s="65" t="s">
        <v>494</v>
      </c>
      <c r="HH1" s="66"/>
      <c r="HI1" s="66"/>
      <c r="HJ1" s="66"/>
      <c r="HK1" s="66"/>
      <c r="HL1" s="66"/>
      <c r="HM1" s="65" t="s">
        <v>459</v>
      </c>
      <c r="HN1" s="66"/>
      <c r="HO1" s="66"/>
      <c r="HP1" s="66"/>
      <c r="HQ1" s="66"/>
      <c r="HR1" s="66"/>
      <c r="HS1" s="66" t="s">
        <v>462</v>
      </c>
      <c r="HT1" s="66"/>
      <c r="HU1" s="66"/>
      <c r="HV1" s="66"/>
      <c r="HW1" s="66"/>
      <c r="HX1" s="66"/>
      <c r="HY1" s="66" t="s">
        <v>369</v>
      </c>
      <c r="HZ1" s="66"/>
      <c r="IA1" s="66"/>
      <c r="IB1" s="66"/>
      <c r="IC1" s="66"/>
      <c r="ID1" s="66"/>
      <c r="IE1" s="66" t="s">
        <v>495</v>
      </c>
      <c r="IF1" s="66"/>
      <c r="IG1" s="66"/>
      <c r="IH1" s="66"/>
      <c r="II1" s="66"/>
      <c r="IJ1" s="66"/>
      <c r="IK1" s="66" t="s">
        <v>384</v>
      </c>
      <c r="IL1" s="66"/>
      <c r="IM1" s="66"/>
      <c r="IN1" s="66"/>
      <c r="IO1" s="66"/>
      <c r="IP1" s="66"/>
      <c r="IQ1" s="66" t="s">
        <v>496</v>
      </c>
      <c r="IR1" s="66"/>
      <c r="IS1" s="66"/>
      <c r="IT1" s="66"/>
      <c r="IU1" s="66"/>
      <c r="IV1" s="66"/>
      <c r="IW1" s="66" t="s">
        <v>385</v>
      </c>
      <c r="IX1" s="66"/>
      <c r="IY1" s="66"/>
      <c r="IZ1" s="66"/>
      <c r="JA1" s="66"/>
      <c r="JB1" s="66"/>
    </row>
    <row r="2" spans="1:262" ht="66">
      <c r="A2" s="64"/>
      <c r="B2" s="18" t="s">
        <v>41</v>
      </c>
      <c r="C2" s="31" t="s">
        <v>42</v>
      </c>
      <c r="D2" s="19" t="s">
        <v>43</v>
      </c>
      <c r="E2" s="7" t="s">
        <v>54</v>
      </c>
      <c r="F2" s="32" t="s">
        <v>44</v>
      </c>
      <c r="G2" s="18" t="s">
        <v>45</v>
      </c>
      <c r="H2" s="31" t="s">
        <v>46</v>
      </c>
      <c r="I2" s="20" t="s">
        <v>47</v>
      </c>
      <c r="J2" s="20" t="s">
        <v>48</v>
      </c>
      <c r="K2" s="14" t="s">
        <v>352</v>
      </c>
      <c r="L2" s="14" t="s">
        <v>55</v>
      </c>
      <c r="M2" s="8" t="s">
        <v>56</v>
      </c>
      <c r="N2" s="14" t="s">
        <v>57</v>
      </c>
      <c r="O2" s="14" t="s">
        <v>58</v>
      </c>
      <c r="P2" s="14" t="s">
        <v>55</v>
      </c>
      <c r="Q2" s="8" t="s">
        <v>56</v>
      </c>
      <c r="R2" s="14" t="s">
        <v>57</v>
      </c>
      <c r="S2" s="14" t="s">
        <v>118</v>
      </c>
      <c r="T2" s="14" t="s">
        <v>55</v>
      </c>
      <c r="U2" s="8" t="s">
        <v>56</v>
      </c>
      <c r="V2" s="14" t="s">
        <v>57</v>
      </c>
      <c r="W2" s="9" t="s">
        <v>356</v>
      </c>
      <c r="X2" s="9" t="s">
        <v>191</v>
      </c>
      <c r="Y2" s="13" t="s">
        <v>187</v>
      </c>
      <c r="Z2" s="8" t="s">
        <v>188</v>
      </c>
      <c r="AA2" s="14" t="s">
        <v>189</v>
      </c>
      <c r="AB2" s="9" t="s">
        <v>190</v>
      </c>
      <c r="AC2" s="9" t="s">
        <v>191</v>
      </c>
      <c r="AD2" s="14" t="s">
        <v>123</v>
      </c>
      <c r="AE2" s="14" t="s">
        <v>55</v>
      </c>
      <c r="AF2" s="8" t="s">
        <v>56</v>
      </c>
      <c r="AG2" s="14" t="s">
        <v>57</v>
      </c>
      <c r="AH2" s="46" t="s">
        <v>66</v>
      </c>
      <c r="AI2" s="5" t="s">
        <v>67</v>
      </c>
      <c r="AJ2" s="5" t="s">
        <v>68</v>
      </c>
      <c r="AK2" s="5" t="s">
        <v>69</v>
      </c>
      <c r="AL2" s="5" t="s">
        <v>76</v>
      </c>
      <c r="AM2" s="5" t="s">
        <v>390</v>
      </c>
      <c r="AN2" s="5" t="s">
        <v>391</v>
      </c>
      <c r="AO2" s="5" t="s">
        <v>67</v>
      </c>
      <c r="AP2" s="5" t="s">
        <v>68</v>
      </c>
      <c r="AQ2" s="5" t="s">
        <v>69</v>
      </c>
      <c r="AR2" s="5" t="s">
        <v>70</v>
      </c>
      <c r="AS2" s="5" t="s">
        <v>392</v>
      </c>
      <c r="AT2" s="5" t="s">
        <v>393</v>
      </c>
      <c r="AU2" s="5" t="s">
        <v>67</v>
      </c>
      <c r="AV2" s="5" t="s">
        <v>68</v>
      </c>
      <c r="AW2" s="5" t="s">
        <v>69</v>
      </c>
      <c r="AX2" s="5" t="s">
        <v>70</v>
      </c>
      <c r="AY2" s="5" t="s">
        <v>394</v>
      </c>
      <c r="AZ2" s="5" t="s">
        <v>395</v>
      </c>
      <c r="BA2" s="5" t="s">
        <v>67</v>
      </c>
      <c r="BB2" s="5" t="s">
        <v>68</v>
      </c>
      <c r="BC2" s="5" t="s">
        <v>69</v>
      </c>
      <c r="BD2" s="5" t="s">
        <v>70</v>
      </c>
      <c r="BE2" s="5" t="s">
        <v>396</v>
      </c>
      <c r="BF2" s="5" t="s">
        <v>397</v>
      </c>
      <c r="BG2" s="5" t="s">
        <v>67</v>
      </c>
      <c r="BH2" s="5" t="s">
        <v>68</v>
      </c>
      <c r="BI2" s="5" t="s">
        <v>69</v>
      </c>
      <c r="BJ2" s="5" t="s">
        <v>70</v>
      </c>
      <c r="BK2" s="5" t="s">
        <v>398</v>
      </c>
      <c r="BL2" s="5" t="s">
        <v>399</v>
      </c>
      <c r="BM2" s="5" t="s">
        <v>67</v>
      </c>
      <c r="BN2" s="5" t="s">
        <v>68</v>
      </c>
      <c r="BO2" s="5" t="s">
        <v>69</v>
      </c>
      <c r="BP2" s="5" t="s">
        <v>70</v>
      </c>
      <c r="BQ2" s="5" t="s">
        <v>401</v>
      </c>
      <c r="BR2" s="5" t="s">
        <v>402</v>
      </c>
      <c r="BS2" s="6" t="s">
        <v>67</v>
      </c>
      <c r="BT2" s="6" t="s">
        <v>80</v>
      </c>
      <c r="BU2" s="6" t="s">
        <v>69</v>
      </c>
      <c r="BV2" s="6" t="s">
        <v>70</v>
      </c>
      <c r="BW2" s="10" t="s">
        <v>81</v>
      </c>
      <c r="BX2" s="10" t="s">
        <v>82</v>
      </c>
      <c r="BY2" s="6" t="s">
        <v>67</v>
      </c>
      <c r="BZ2" s="6" t="s">
        <v>80</v>
      </c>
      <c r="CA2" s="6" t="s">
        <v>69</v>
      </c>
      <c r="CB2" s="6" t="s">
        <v>70</v>
      </c>
      <c r="CC2" s="10" t="s">
        <v>405</v>
      </c>
      <c r="CD2" s="10" t="s">
        <v>406</v>
      </c>
      <c r="CE2" s="6" t="s">
        <v>67</v>
      </c>
      <c r="CF2" s="6" t="s">
        <v>80</v>
      </c>
      <c r="CG2" s="6" t="s">
        <v>69</v>
      </c>
      <c r="CH2" s="6" t="s">
        <v>70</v>
      </c>
      <c r="CI2" s="10" t="s">
        <v>408</v>
      </c>
      <c r="CJ2" s="10" t="s">
        <v>409</v>
      </c>
      <c r="CK2" s="5" t="s">
        <v>101</v>
      </c>
      <c r="CL2" s="5" t="s">
        <v>102</v>
      </c>
      <c r="CM2" s="5" t="s">
        <v>103</v>
      </c>
      <c r="CN2" s="5" t="s">
        <v>104</v>
      </c>
      <c r="CO2" s="5" t="s">
        <v>410</v>
      </c>
      <c r="CP2" s="5" t="s">
        <v>411</v>
      </c>
      <c r="CQ2" s="5" t="s">
        <v>105</v>
      </c>
      <c r="CR2" s="5" t="s">
        <v>106</v>
      </c>
      <c r="CS2" s="5" t="s">
        <v>107</v>
      </c>
      <c r="CT2" s="5" t="s">
        <v>108</v>
      </c>
      <c r="CU2" s="5" t="s">
        <v>412</v>
      </c>
      <c r="CV2" s="5" t="s">
        <v>413</v>
      </c>
      <c r="CW2" s="5" t="s">
        <v>105</v>
      </c>
      <c r="CX2" s="5" t="s">
        <v>106</v>
      </c>
      <c r="CY2" s="5" t="s">
        <v>107</v>
      </c>
      <c r="CZ2" s="5" t="s">
        <v>108</v>
      </c>
      <c r="DA2" s="5" t="s">
        <v>415</v>
      </c>
      <c r="DB2" s="5" t="s">
        <v>414</v>
      </c>
      <c r="DC2" s="5" t="s">
        <v>101</v>
      </c>
      <c r="DD2" s="5" t="s">
        <v>80</v>
      </c>
      <c r="DE2" s="5" t="s">
        <v>103</v>
      </c>
      <c r="DF2" s="5" t="s">
        <v>104</v>
      </c>
      <c r="DG2" s="5" t="s">
        <v>416</v>
      </c>
      <c r="DH2" s="5" t="s">
        <v>417</v>
      </c>
      <c r="DI2" s="5" t="s">
        <v>101</v>
      </c>
      <c r="DJ2" s="5" t="s">
        <v>80</v>
      </c>
      <c r="DK2" s="5" t="s">
        <v>103</v>
      </c>
      <c r="DL2" s="5" t="s">
        <v>104</v>
      </c>
      <c r="DM2" s="5" t="s">
        <v>419</v>
      </c>
      <c r="DN2" s="5" t="s">
        <v>420</v>
      </c>
      <c r="DO2" s="5" t="s">
        <v>101</v>
      </c>
      <c r="DP2" s="5" t="s">
        <v>80</v>
      </c>
      <c r="DQ2" s="5" t="s">
        <v>103</v>
      </c>
      <c r="DR2" s="5" t="s">
        <v>104</v>
      </c>
      <c r="DS2" s="5" t="s">
        <v>422</v>
      </c>
      <c r="DT2" s="5" t="s">
        <v>423</v>
      </c>
      <c r="DU2" s="5" t="s">
        <v>101</v>
      </c>
      <c r="DV2" s="5" t="s">
        <v>80</v>
      </c>
      <c r="DW2" s="5" t="s">
        <v>103</v>
      </c>
      <c r="DX2" s="5" t="s">
        <v>104</v>
      </c>
      <c r="DY2" s="5" t="s">
        <v>424</v>
      </c>
      <c r="DZ2" s="5" t="s">
        <v>425</v>
      </c>
      <c r="EA2" s="5" t="s">
        <v>101</v>
      </c>
      <c r="EB2" s="5" t="s">
        <v>80</v>
      </c>
      <c r="EC2" s="5" t="s">
        <v>103</v>
      </c>
      <c r="ED2" s="5" t="s">
        <v>104</v>
      </c>
      <c r="EE2" s="5" t="s">
        <v>426</v>
      </c>
      <c r="EF2" s="5" t="s">
        <v>427</v>
      </c>
      <c r="EG2" s="5" t="s">
        <v>101</v>
      </c>
      <c r="EH2" s="5" t="s">
        <v>80</v>
      </c>
      <c r="EI2" s="5" t="s">
        <v>103</v>
      </c>
      <c r="EJ2" s="5" t="s">
        <v>104</v>
      </c>
      <c r="EK2" s="5" t="s">
        <v>428</v>
      </c>
      <c r="EL2" s="5" t="s">
        <v>429</v>
      </c>
      <c r="EM2" s="5" t="s">
        <v>101</v>
      </c>
      <c r="EN2" s="5" t="s">
        <v>80</v>
      </c>
      <c r="EO2" s="5" t="s">
        <v>103</v>
      </c>
      <c r="EP2" s="5" t="s">
        <v>104</v>
      </c>
      <c r="EQ2" s="5" t="s">
        <v>430</v>
      </c>
      <c r="ER2" s="5" t="s">
        <v>431</v>
      </c>
      <c r="ES2" s="5" t="s">
        <v>101</v>
      </c>
      <c r="ET2" s="5" t="s">
        <v>80</v>
      </c>
      <c r="EU2" s="5" t="s">
        <v>103</v>
      </c>
      <c r="EV2" s="5" t="s">
        <v>104</v>
      </c>
      <c r="EW2" s="5" t="s">
        <v>433</v>
      </c>
      <c r="EX2" s="5" t="s">
        <v>434</v>
      </c>
      <c r="EY2" s="5" t="s">
        <v>101</v>
      </c>
      <c r="EZ2" s="5" t="s">
        <v>80</v>
      </c>
      <c r="FA2" s="5" t="s">
        <v>103</v>
      </c>
      <c r="FB2" s="5" t="s">
        <v>104</v>
      </c>
      <c r="FC2" s="5" t="s">
        <v>436</v>
      </c>
      <c r="FD2" s="5" t="s">
        <v>437</v>
      </c>
      <c r="FE2" s="5" t="s">
        <v>101</v>
      </c>
      <c r="FF2" s="5" t="s">
        <v>80</v>
      </c>
      <c r="FG2" s="5" t="s">
        <v>103</v>
      </c>
      <c r="FH2" s="5" t="s">
        <v>104</v>
      </c>
      <c r="FI2" s="5" t="s">
        <v>439</v>
      </c>
      <c r="FJ2" s="5" t="s">
        <v>440</v>
      </c>
      <c r="FK2" s="5" t="s">
        <v>101</v>
      </c>
      <c r="FL2" s="5" t="s">
        <v>80</v>
      </c>
      <c r="FM2" s="5" t="s">
        <v>103</v>
      </c>
      <c r="FN2" s="5" t="s">
        <v>104</v>
      </c>
      <c r="FO2" s="5" t="s">
        <v>441</v>
      </c>
      <c r="FP2" s="5" t="s">
        <v>442</v>
      </c>
      <c r="FQ2" s="5" t="s">
        <v>101</v>
      </c>
      <c r="FR2" s="5" t="s">
        <v>80</v>
      </c>
      <c r="FS2" s="5" t="s">
        <v>103</v>
      </c>
      <c r="FT2" s="5" t="s">
        <v>104</v>
      </c>
      <c r="FU2" s="5" t="s">
        <v>444</v>
      </c>
      <c r="FV2" s="5" t="s">
        <v>445</v>
      </c>
      <c r="FW2" s="5" t="s">
        <v>101</v>
      </c>
      <c r="FX2" s="5" t="s">
        <v>80</v>
      </c>
      <c r="FY2" s="5" t="s">
        <v>103</v>
      </c>
      <c r="FZ2" s="5" t="s">
        <v>104</v>
      </c>
      <c r="GA2" s="5" t="s">
        <v>446</v>
      </c>
      <c r="GB2" s="5" t="s">
        <v>447</v>
      </c>
      <c r="GC2" s="6" t="s">
        <v>67</v>
      </c>
      <c r="GD2" s="6" t="s">
        <v>80</v>
      </c>
      <c r="GE2" s="6" t="s">
        <v>69</v>
      </c>
      <c r="GF2" s="6" t="s">
        <v>70</v>
      </c>
      <c r="GG2" s="10" t="s">
        <v>174</v>
      </c>
      <c r="GH2" s="10" t="s">
        <v>175</v>
      </c>
      <c r="GI2" s="6" t="s">
        <v>67</v>
      </c>
      <c r="GJ2" s="6" t="s">
        <v>173</v>
      </c>
      <c r="GK2" s="6" t="s">
        <v>69</v>
      </c>
      <c r="GL2" s="6" t="s">
        <v>70</v>
      </c>
      <c r="GM2" s="10" t="s">
        <v>448</v>
      </c>
      <c r="GN2" s="10" t="s">
        <v>449</v>
      </c>
      <c r="GO2" s="6" t="s">
        <v>67</v>
      </c>
      <c r="GP2" s="6" t="s">
        <v>80</v>
      </c>
      <c r="GQ2" s="6" t="s">
        <v>69</v>
      </c>
      <c r="GR2" s="6" t="s">
        <v>70</v>
      </c>
      <c r="GS2" s="10" t="s">
        <v>450</v>
      </c>
      <c r="GT2" s="10" t="s">
        <v>451</v>
      </c>
      <c r="GU2" s="6" t="s">
        <v>67</v>
      </c>
      <c r="GV2" s="6" t="s">
        <v>80</v>
      </c>
      <c r="GW2" s="6" t="s">
        <v>69</v>
      </c>
      <c r="GX2" s="6" t="s">
        <v>70</v>
      </c>
      <c r="GY2" s="10" t="s">
        <v>452</v>
      </c>
      <c r="GZ2" s="10" t="s">
        <v>453</v>
      </c>
      <c r="HA2" s="6" t="s">
        <v>67</v>
      </c>
      <c r="HB2" s="6" t="s">
        <v>80</v>
      </c>
      <c r="HC2" s="6" t="s">
        <v>69</v>
      </c>
      <c r="HD2" s="6" t="s">
        <v>70</v>
      </c>
      <c r="HE2" s="10" t="s">
        <v>455</v>
      </c>
      <c r="HF2" s="10" t="s">
        <v>456</v>
      </c>
      <c r="HG2" s="6" t="s">
        <v>67</v>
      </c>
      <c r="HH2" s="6" t="s">
        <v>80</v>
      </c>
      <c r="HI2" s="6" t="s">
        <v>69</v>
      </c>
      <c r="HJ2" s="6" t="s">
        <v>70</v>
      </c>
      <c r="HK2" s="10" t="s">
        <v>457</v>
      </c>
      <c r="HL2" s="10" t="s">
        <v>458</v>
      </c>
      <c r="HM2" s="6" t="s">
        <v>67</v>
      </c>
      <c r="HN2" s="6" t="s">
        <v>80</v>
      </c>
      <c r="HO2" s="6" t="s">
        <v>69</v>
      </c>
      <c r="HP2" s="6" t="s">
        <v>70</v>
      </c>
      <c r="HQ2" s="10" t="s">
        <v>460</v>
      </c>
      <c r="HR2" s="10" t="s">
        <v>461</v>
      </c>
      <c r="HS2" s="6" t="s">
        <v>67</v>
      </c>
      <c r="HT2" s="6" t="s">
        <v>80</v>
      </c>
      <c r="HU2" s="6" t="s">
        <v>69</v>
      </c>
      <c r="HV2" s="6" t="s">
        <v>70</v>
      </c>
      <c r="HW2" s="10" t="s">
        <v>463</v>
      </c>
      <c r="HX2" s="10" t="s">
        <v>464</v>
      </c>
      <c r="HY2" s="6" t="s">
        <v>67</v>
      </c>
      <c r="HZ2" s="6" t="s">
        <v>80</v>
      </c>
      <c r="IA2" s="6" t="s">
        <v>69</v>
      </c>
      <c r="IB2" s="6" t="s">
        <v>70</v>
      </c>
      <c r="IC2" s="10" t="s">
        <v>465</v>
      </c>
      <c r="ID2" s="10" t="s">
        <v>466</v>
      </c>
      <c r="IE2" s="6" t="s">
        <v>67</v>
      </c>
      <c r="IF2" s="6" t="s">
        <v>80</v>
      </c>
      <c r="IG2" s="6" t="s">
        <v>69</v>
      </c>
      <c r="IH2" s="6" t="s">
        <v>70</v>
      </c>
      <c r="II2" s="10" t="s">
        <v>467</v>
      </c>
      <c r="IJ2" s="10" t="s">
        <v>468</v>
      </c>
      <c r="IK2" s="6" t="s">
        <v>67</v>
      </c>
      <c r="IL2" s="6" t="s">
        <v>80</v>
      </c>
      <c r="IM2" s="6" t="s">
        <v>69</v>
      </c>
      <c r="IN2" s="6" t="s">
        <v>70</v>
      </c>
      <c r="IO2" s="10" t="s">
        <v>469</v>
      </c>
      <c r="IP2" s="10" t="s">
        <v>470</v>
      </c>
      <c r="IQ2" s="6" t="s">
        <v>67</v>
      </c>
      <c r="IR2" s="6" t="s">
        <v>80</v>
      </c>
      <c r="IS2" s="6" t="s">
        <v>69</v>
      </c>
      <c r="IT2" s="6" t="s">
        <v>70</v>
      </c>
      <c r="IU2" s="10" t="s">
        <v>471</v>
      </c>
      <c r="IV2" s="10" t="s">
        <v>472</v>
      </c>
      <c r="IW2" s="6" t="s">
        <v>67</v>
      </c>
      <c r="IX2" s="6" t="s">
        <v>80</v>
      </c>
      <c r="IY2" s="6" t="s">
        <v>69</v>
      </c>
      <c r="IZ2" s="6" t="s">
        <v>70</v>
      </c>
      <c r="JA2" s="10" t="s">
        <v>473</v>
      </c>
      <c r="JB2" s="10" t="s">
        <v>474</v>
      </c>
    </row>
    <row r="3" spans="1:262">
      <c r="A3" s="4">
        <v>1</v>
      </c>
      <c r="B3" s="4" t="s">
        <v>29</v>
      </c>
      <c r="C3" s="30" t="s">
        <v>60</v>
      </c>
      <c r="D3" s="4">
        <v>1</v>
      </c>
      <c r="E3" s="11" t="s">
        <v>59</v>
      </c>
      <c r="F3" s="21" t="s">
        <v>50</v>
      </c>
      <c r="G3" s="22" t="s">
        <v>51</v>
      </c>
      <c r="H3" s="21" t="s">
        <v>50</v>
      </c>
      <c r="I3" s="22" t="s">
        <v>51</v>
      </c>
      <c r="J3" s="22" t="s">
        <v>52</v>
      </c>
      <c r="K3" s="22"/>
      <c r="L3" s="22"/>
      <c r="M3" s="22"/>
      <c r="N3" s="22"/>
      <c r="O3" s="22" t="s">
        <v>75</v>
      </c>
      <c r="P3" s="22" t="s">
        <v>75</v>
      </c>
      <c r="R3" s="22" t="s">
        <v>74</v>
      </c>
      <c r="AH3" s="47" t="s">
        <v>351</v>
      </c>
      <c r="AI3" s="4">
        <v>4.8751199999999999</v>
      </c>
      <c r="AJ3" s="4">
        <v>2</v>
      </c>
      <c r="AK3" s="4">
        <v>5.0173300000000003</v>
      </c>
      <c r="AL3" s="4">
        <v>2</v>
      </c>
      <c r="AM3" s="24">
        <f>LN(AI3/AK3)</f>
        <v>-2.8753200167848561E-2</v>
      </c>
      <c r="AN3" s="25">
        <f>(AJ3+AL3)/(AJ3*AL3)</f>
        <v>1</v>
      </c>
      <c r="AO3" s="4">
        <v>8.3927300000000002</v>
      </c>
      <c r="AP3" s="4">
        <v>2</v>
      </c>
      <c r="AQ3" s="4">
        <v>7.2424499999999998</v>
      </c>
      <c r="AR3" s="4">
        <v>2</v>
      </c>
      <c r="AS3" s="24">
        <f>LN(AO3/AQ3)</f>
        <v>0.14740630797397675</v>
      </c>
      <c r="AT3" s="25">
        <f>(AP3+AR3)/(AP3*AR3)</f>
        <v>1</v>
      </c>
      <c r="AU3" s="4">
        <v>2.9144999999999999</v>
      </c>
      <c r="AV3" s="4">
        <v>2</v>
      </c>
      <c r="AW3" s="4">
        <v>6.0552700000000002</v>
      </c>
      <c r="AX3" s="4">
        <v>2</v>
      </c>
      <c r="AY3" s="24">
        <f>LN(AU3/AW3)</f>
        <v>-0.7312306887543315</v>
      </c>
      <c r="AZ3" s="25">
        <f>(AV3+AX3)/(AV3*AX3)</f>
        <v>1</v>
      </c>
      <c r="BA3" s="4">
        <v>7.0525000000000002</v>
      </c>
      <c r="BB3" s="4">
        <v>2</v>
      </c>
      <c r="BC3" s="4">
        <v>7.5049000000000001</v>
      </c>
      <c r="BD3" s="4">
        <v>2</v>
      </c>
      <c r="BE3" s="24">
        <f>LN(BA3/BC3)</f>
        <v>-6.2173976652273207E-2</v>
      </c>
      <c r="BF3" s="25">
        <f>(BB3+BD3)/(BB3*BD3)</f>
        <v>1</v>
      </c>
      <c r="BM3" s="4">
        <v>2.1897799999999998</v>
      </c>
      <c r="BN3" s="4">
        <v>2</v>
      </c>
      <c r="BO3" s="4">
        <v>1.89781</v>
      </c>
      <c r="BP3" s="4">
        <v>2</v>
      </c>
      <c r="BQ3" s="24">
        <f>LN(BM3/BO3)</f>
        <v>0.14310049235851977</v>
      </c>
      <c r="BR3" s="25">
        <f>(BN3+BP3)/(BN3*BP3)</f>
        <v>1</v>
      </c>
    </row>
    <row r="4" spans="1:262">
      <c r="A4" s="4">
        <v>2</v>
      </c>
      <c r="B4" s="4" t="s">
        <v>29</v>
      </c>
      <c r="C4" s="30" t="s">
        <v>60</v>
      </c>
      <c r="D4" s="4">
        <v>1</v>
      </c>
      <c r="E4" s="11" t="s">
        <v>62</v>
      </c>
      <c r="F4" s="21" t="s">
        <v>50</v>
      </c>
      <c r="G4" s="22" t="s">
        <v>51</v>
      </c>
      <c r="H4" s="21" t="s">
        <v>50</v>
      </c>
      <c r="I4" s="22" t="s">
        <v>51</v>
      </c>
      <c r="J4" s="22" t="s">
        <v>52</v>
      </c>
      <c r="K4" s="22"/>
      <c r="L4" s="22"/>
      <c r="M4" s="22"/>
      <c r="N4" s="22"/>
      <c r="O4" s="22" t="s">
        <v>71</v>
      </c>
      <c r="P4" s="22" t="s">
        <v>72</v>
      </c>
      <c r="R4" s="22" t="s">
        <v>74</v>
      </c>
      <c r="T4" s="26"/>
      <c r="U4" s="26"/>
      <c r="V4" s="26"/>
      <c r="W4" s="26"/>
      <c r="X4" s="26"/>
      <c r="Y4" s="27"/>
      <c r="Z4" s="26"/>
      <c r="AA4" s="26"/>
      <c r="AB4" s="26"/>
      <c r="AC4" s="26"/>
      <c r="AD4" s="26"/>
      <c r="AE4" s="26"/>
      <c r="AF4" s="26"/>
      <c r="AG4" s="26"/>
      <c r="AH4" s="48" t="s">
        <v>351</v>
      </c>
      <c r="AI4" s="4">
        <v>4.0573800000000002</v>
      </c>
      <c r="AJ4" s="4">
        <v>2</v>
      </c>
      <c r="AK4" s="4">
        <v>1.6105799999999999</v>
      </c>
      <c r="AL4" s="4">
        <v>2</v>
      </c>
      <c r="AM4" s="24">
        <f t="shared" ref="AM4:AM7" si="0">LN(AI4/AK4)</f>
        <v>0.92394308253821189</v>
      </c>
      <c r="AN4" s="25">
        <f t="shared" ref="AN4:AN7" si="1">(AJ4+AL4)/(AJ4*AL4)</f>
        <v>1</v>
      </c>
      <c r="AO4" s="4">
        <v>6.9971699999999997</v>
      </c>
      <c r="AP4" s="4">
        <v>2</v>
      </c>
      <c r="AQ4" s="4">
        <v>2.7661500000000001</v>
      </c>
      <c r="AR4" s="4">
        <v>2</v>
      </c>
      <c r="AS4" s="24">
        <f t="shared" ref="AS4:AS7" si="2">LN(AO4/AQ4)</f>
        <v>0.92804931988842421</v>
      </c>
      <c r="AT4" s="25">
        <f t="shared" ref="AT4:AT7" si="3">(AP4+AR4)/(AP4*AR4)</f>
        <v>1</v>
      </c>
      <c r="AU4" s="4">
        <v>1.7766200000000001</v>
      </c>
      <c r="AV4" s="4">
        <v>2</v>
      </c>
      <c r="AW4" s="4">
        <v>2.4784999999999999</v>
      </c>
      <c r="AX4" s="4">
        <v>2</v>
      </c>
      <c r="AY4" s="24">
        <f t="shared" ref="AY4:AY7" si="4">LN(AU4/AW4)</f>
        <v>-0.33294085573032661</v>
      </c>
      <c r="AZ4" s="25">
        <f t="shared" ref="AZ4:AZ7" si="5">(AV4+AX4)/(AV4*AX4)</f>
        <v>1</v>
      </c>
      <c r="BA4" s="4">
        <v>3.9554800000000001</v>
      </c>
      <c r="BB4" s="4">
        <v>2</v>
      </c>
      <c r="BC4" s="4">
        <v>3.68648</v>
      </c>
      <c r="BD4" s="4">
        <v>2</v>
      </c>
      <c r="BE4" s="24">
        <f t="shared" ref="BE4:BE7" si="6">LN(BA4/BC4)</f>
        <v>7.042988598294353E-2</v>
      </c>
      <c r="BF4" s="25">
        <f t="shared" ref="BF4:BF7" si="7">(BB4+BD4)/(BB4*BD4)</f>
        <v>1</v>
      </c>
      <c r="BM4" s="4">
        <v>5.0365000000000002</v>
      </c>
      <c r="BN4" s="4">
        <v>2</v>
      </c>
      <c r="BO4" s="4">
        <v>4.1605800000000004</v>
      </c>
      <c r="BP4" s="4">
        <v>2</v>
      </c>
      <c r="BQ4" s="24">
        <f t="shared" ref="BQ4" si="8">LN(BM4/BO4)</f>
        <v>0.19105690876899764</v>
      </c>
      <c r="BR4" s="25">
        <f t="shared" ref="BR4:BR5" si="9">(BN4+BP4)/(BN4*BP4)</f>
        <v>1</v>
      </c>
    </row>
    <row r="5" spans="1:262">
      <c r="A5" s="4">
        <v>3</v>
      </c>
      <c r="B5" s="4" t="s">
        <v>715</v>
      </c>
      <c r="C5" s="30" t="s">
        <v>60</v>
      </c>
      <c r="D5" s="4">
        <v>1</v>
      </c>
      <c r="E5" s="11" t="s">
        <v>59</v>
      </c>
      <c r="F5" s="21" t="s">
        <v>50</v>
      </c>
      <c r="G5" s="22" t="s">
        <v>51</v>
      </c>
      <c r="H5" s="21" t="s">
        <v>50</v>
      </c>
      <c r="I5" s="22" t="s">
        <v>51</v>
      </c>
      <c r="J5" s="22" t="s">
        <v>52</v>
      </c>
      <c r="K5" s="22"/>
      <c r="L5" s="22"/>
      <c r="M5" s="22"/>
      <c r="N5" s="22"/>
      <c r="O5" s="22" t="s">
        <v>77</v>
      </c>
      <c r="P5" s="22" t="s">
        <v>72</v>
      </c>
      <c r="R5" s="22" t="s">
        <v>74</v>
      </c>
      <c r="AH5" s="47" t="s">
        <v>351</v>
      </c>
      <c r="AI5" s="4">
        <v>0.47075899999999998</v>
      </c>
      <c r="AJ5" s="4">
        <v>2</v>
      </c>
      <c r="AK5" s="4">
        <v>2.5675500000000002</v>
      </c>
      <c r="AL5" s="4">
        <v>2</v>
      </c>
      <c r="AM5" s="24">
        <f>LN(AI5/AK5)</f>
        <v>-1.6963611300272357</v>
      </c>
      <c r="AN5" s="25">
        <f t="shared" si="1"/>
        <v>1</v>
      </c>
      <c r="AO5" s="4">
        <v>0.81125199999999997</v>
      </c>
      <c r="AP5" s="4">
        <v>2</v>
      </c>
      <c r="AQ5" s="4">
        <v>3.6154799999999998</v>
      </c>
      <c r="AR5" s="4">
        <v>2</v>
      </c>
      <c r="AS5" s="24">
        <f>LN(AO5/AQ5)</f>
        <v>-1.4944011725148179</v>
      </c>
      <c r="AT5" s="25">
        <f t="shared" si="3"/>
        <v>1</v>
      </c>
      <c r="AU5" s="4">
        <v>5.1313200000000003E-2</v>
      </c>
      <c r="AV5" s="4">
        <v>2</v>
      </c>
      <c r="AW5" s="4">
        <v>3.9035700000000002</v>
      </c>
      <c r="AX5" s="4">
        <v>2</v>
      </c>
      <c r="AY5" s="24">
        <f>LN(AU5/AW5)</f>
        <v>-4.3316987690044071</v>
      </c>
      <c r="AZ5" s="25">
        <f t="shared" si="5"/>
        <v>1</v>
      </c>
      <c r="BA5" s="4">
        <v>1.30884</v>
      </c>
      <c r="BB5" s="4">
        <v>2</v>
      </c>
      <c r="BC5" s="4">
        <v>3.6676500000000001</v>
      </c>
      <c r="BD5" s="4">
        <v>2</v>
      </c>
      <c r="BE5" s="24">
        <f>LN(BA5/BC5)</f>
        <v>-1.0304098812476121</v>
      </c>
      <c r="BF5" s="25">
        <f t="shared" si="7"/>
        <v>1</v>
      </c>
      <c r="BM5" s="4">
        <v>8.1021900000000002</v>
      </c>
      <c r="BN5" s="4">
        <v>2</v>
      </c>
      <c r="BO5" s="4">
        <v>6.2408799999999998</v>
      </c>
      <c r="BP5" s="4">
        <v>2</v>
      </c>
      <c r="BQ5" s="24">
        <f>LN(BM5/BO5)</f>
        <v>0.26101319742610057</v>
      </c>
      <c r="BR5" s="25">
        <f t="shared" si="9"/>
        <v>1</v>
      </c>
    </row>
    <row r="6" spans="1:262">
      <c r="A6" s="4">
        <v>4</v>
      </c>
      <c r="B6" s="4" t="s">
        <v>29</v>
      </c>
      <c r="C6" s="30" t="s">
        <v>60</v>
      </c>
      <c r="D6" s="4">
        <v>1</v>
      </c>
      <c r="E6" s="11" t="s">
        <v>59</v>
      </c>
      <c r="F6" s="21" t="s">
        <v>50</v>
      </c>
      <c r="G6" s="22" t="s">
        <v>51</v>
      </c>
      <c r="H6" s="21" t="s">
        <v>50</v>
      </c>
      <c r="I6" s="22" t="s">
        <v>51</v>
      </c>
      <c r="J6" s="22" t="s">
        <v>52</v>
      </c>
      <c r="K6" s="22"/>
      <c r="L6" s="22"/>
      <c r="M6" s="22"/>
      <c r="N6" s="22"/>
      <c r="O6" s="22" t="s">
        <v>71</v>
      </c>
      <c r="P6" s="4" t="s">
        <v>78</v>
      </c>
      <c r="R6" s="22" t="s">
        <v>73</v>
      </c>
      <c r="AH6" s="47" t="s">
        <v>351</v>
      </c>
      <c r="AI6" s="4">
        <v>3.4335800000000001</v>
      </c>
      <c r="AJ6" s="4">
        <v>2</v>
      </c>
      <c r="AK6" s="4">
        <v>1.2</v>
      </c>
      <c r="AL6" s="4">
        <v>2</v>
      </c>
      <c r="AM6" s="24">
        <f t="shared" si="0"/>
        <v>1.051281891853016</v>
      </c>
      <c r="AN6" s="25">
        <f t="shared" si="1"/>
        <v>1</v>
      </c>
      <c r="AO6" s="4">
        <v>5.0365000000000002</v>
      </c>
      <c r="AP6" s="4">
        <v>2</v>
      </c>
      <c r="AQ6" s="4">
        <v>3.14453</v>
      </c>
      <c r="AR6" s="4">
        <v>2</v>
      </c>
      <c r="AS6" s="24">
        <f t="shared" si="2"/>
        <v>0.47104696097720483</v>
      </c>
      <c r="AT6" s="25">
        <f t="shared" si="3"/>
        <v>1</v>
      </c>
      <c r="AU6" s="4">
        <v>2.2248199999999998</v>
      </c>
      <c r="AV6" s="4">
        <v>2</v>
      </c>
      <c r="AW6" s="4">
        <v>1.9883200000000001</v>
      </c>
      <c r="AX6" s="4">
        <v>2</v>
      </c>
      <c r="AY6" s="24">
        <f t="shared" si="4"/>
        <v>0.11238595239376091</v>
      </c>
      <c r="AZ6" s="25">
        <f t="shared" si="5"/>
        <v>1</v>
      </c>
      <c r="BA6" s="4">
        <v>4.16934</v>
      </c>
      <c r="BB6" s="4">
        <v>2</v>
      </c>
      <c r="BC6" s="4">
        <v>3.4861300000000002</v>
      </c>
      <c r="BD6" s="4">
        <v>2</v>
      </c>
      <c r="BE6" s="24">
        <f t="shared" si="6"/>
        <v>0.17896551147511897</v>
      </c>
      <c r="BF6" s="25">
        <f t="shared" si="7"/>
        <v>1</v>
      </c>
      <c r="BQ6" s="24"/>
    </row>
    <row r="7" spans="1:262">
      <c r="A7" s="4">
        <v>5</v>
      </c>
      <c r="B7" s="4" t="s">
        <v>29</v>
      </c>
      <c r="C7" s="30" t="s">
        <v>60</v>
      </c>
      <c r="D7" s="4">
        <v>1</v>
      </c>
      <c r="E7" s="11" t="s">
        <v>59</v>
      </c>
      <c r="F7" s="21" t="s">
        <v>50</v>
      </c>
      <c r="G7" s="22" t="s">
        <v>51</v>
      </c>
      <c r="H7" s="21" t="s">
        <v>50</v>
      </c>
      <c r="I7" s="22" t="s">
        <v>51</v>
      </c>
      <c r="J7" s="22" t="s">
        <v>52</v>
      </c>
      <c r="K7" s="22"/>
      <c r="L7" s="22"/>
      <c r="M7" s="22"/>
      <c r="N7" s="22"/>
      <c r="O7" s="22" t="s">
        <v>79</v>
      </c>
      <c r="P7" s="4" t="s">
        <v>78</v>
      </c>
      <c r="R7" s="22" t="s">
        <v>73</v>
      </c>
      <c r="AH7" s="47" t="s">
        <v>351</v>
      </c>
      <c r="AI7" s="4">
        <v>3.9210500000000001</v>
      </c>
      <c r="AJ7" s="4">
        <v>2</v>
      </c>
      <c r="AK7" s="4">
        <v>0.81578899999999999</v>
      </c>
      <c r="AL7" s="4">
        <v>2</v>
      </c>
      <c r="AM7" s="24">
        <f t="shared" si="0"/>
        <v>1.5699590109644781</v>
      </c>
      <c r="AN7" s="25">
        <f t="shared" si="1"/>
        <v>1</v>
      </c>
      <c r="AO7" s="4">
        <v>5.0526299999999997</v>
      </c>
      <c r="AP7" s="4">
        <v>2</v>
      </c>
      <c r="AQ7" s="4">
        <v>2.0789499999999999</v>
      </c>
      <c r="AR7" s="4">
        <v>2</v>
      </c>
      <c r="AS7" s="24">
        <f t="shared" si="2"/>
        <v>0.8880459412387276</v>
      </c>
      <c r="AT7" s="25">
        <f t="shared" si="3"/>
        <v>1</v>
      </c>
      <c r="AU7" s="4">
        <v>1.8421099999999999</v>
      </c>
      <c r="AV7" s="4">
        <v>2</v>
      </c>
      <c r="AW7" s="4">
        <v>1.7894699999999999</v>
      </c>
      <c r="AX7" s="4">
        <v>2</v>
      </c>
      <c r="AY7" s="24">
        <f t="shared" si="4"/>
        <v>2.8992167124166465E-2</v>
      </c>
      <c r="AZ7" s="25">
        <f t="shared" si="5"/>
        <v>1</v>
      </c>
      <c r="BA7" s="4">
        <v>4.7105300000000003</v>
      </c>
      <c r="BB7" s="4">
        <v>2</v>
      </c>
      <c r="BC7" s="4">
        <v>2.7368399999999999</v>
      </c>
      <c r="BD7" s="4">
        <v>2</v>
      </c>
      <c r="BE7" s="24">
        <f t="shared" si="6"/>
        <v>0.54299645805304675</v>
      </c>
      <c r="BF7" s="25">
        <f t="shared" si="7"/>
        <v>1</v>
      </c>
      <c r="BQ7" s="24"/>
    </row>
    <row r="8" spans="1:262">
      <c r="A8" s="4">
        <v>6</v>
      </c>
      <c r="B8" s="4" t="s">
        <v>29</v>
      </c>
      <c r="C8" s="30" t="s">
        <v>60</v>
      </c>
      <c r="D8" s="4">
        <v>1</v>
      </c>
      <c r="E8" s="11" t="s">
        <v>59</v>
      </c>
      <c r="F8" s="21" t="s">
        <v>50</v>
      </c>
      <c r="G8" s="22" t="s">
        <v>51</v>
      </c>
      <c r="H8" s="21" t="s">
        <v>50</v>
      </c>
      <c r="I8" s="22" t="s">
        <v>51</v>
      </c>
      <c r="J8" s="22" t="s">
        <v>52</v>
      </c>
      <c r="K8" s="22" t="s">
        <v>83</v>
      </c>
      <c r="L8" s="22" t="s">
        <v>84</v>
      </c>
      <c r="M8" s="4" t="s">
        <v>618</v>
      </c>
      <c r="N8" s="22" t="s">
        <v>86</v>
      </c>
      <c r="T8" s="22"/>
      <c r="U8" s="22"/>
      <c r="V8" s="22"/>
      <c r="W8" s="22"/>
      <c r="X8" s="22"/>
      <c r="Y8" s="28"/>
      <c r="Z8" s="22"/>
      <c r="AA8" s="22"/>
      <c r="AB8" s="22"/>
      <c r="AC8" s="22"/>
      <c r="AD8" s="22"/>
      <c r="AE8" s="22"/>
      <c r="AF8" s="22"/>
      <c r="AG8" s="22"/>
      <c r="AH8" s="48" t="s">
        <v>94</v>
      </c>
      <c r="BS8" s="4">
        <v>1.5815699999999999</v>
      </c>
      <c r="BT8" s="4">
        <v>5</v>
      </c>
      <c r="BU8" s="4">
        <v>1.5809500000000001</v>
      </c>
      <c r="BV8" s="4">
        <v>5</v>
      </c>
      <c r="BW8" s="24">
        <f>LN(BS8/BU8)</f>
        <v>3.9209238704758899E-4</v>
      </c>
      <c r="BX8" s="25">
        <f>(BT8+BV8)/(BT8*BV8)</f>
        <v>0.4</v>
      </c>
    </row>
    <row r="9" spans="1:262">
      <c r="A9" s="4">
        <v>7</v>
      </c>
      <c r="B9" s="4" t="s">
        <v>29</v>
      </c>
      <c r="C9" s="30" t="s">
        <v>60</v>
      </c>
      <c r="D9" s="4">
        <v>1</v>
      </c>
      <c r="E9" s="11" t="s">
        <v>59</v>
      </c>
      <c r="F9" s="21" t="s">
        <v>50</v>
      </c>
      <c r="G9" s="22" t="s">
        <v>51</v>
      </c>
      <c r="H9" s="21" t="s">
        <v>50</v>
      </c>
      <c r="I9" s="22" t="s">
        <v>51</v>
      </c>
      <c r="J9" s="22" t="s">
        <v>52</v>
      </c>
      <c r="K9" s="22" t="s">
        <v>71</v>
      </c>
      <c r="L9" s="22" t="s">
        <v>84</v>
      </c>
      <c r="M9" s="4" t="s">
        <v>619</v>
      </c>
      <c r="N9" s="22" t="s">
        <v>86</v>
      </c>
      <c r="T9" s="22"/>
      <c r="U9" s="22"/>
      <c r="V9" s="22"/>
      <c r="W9" s="22"/>
      <c r="X9" s="22"/>
      <c r="Y9" s="28"/>
      <c r="Z9" s="22"/>
      <c r="AA9" s="22"/>
      <c r="AB9" s="22"/>
      <c r="AC9" s="22"/>
      <c r="AD9" s="22"/>
      <c r="AE9" s="22"/>
      <c r="AF9" s="22"/>
      <c r="AG9" s="22"/>
      <c r="AH9" s="48" t="s">
        <v>94</v>
      </c>
      <c r="BS9" s="4">
        <v>0.81553399999999998</v>
      </c>
      <c r="BT9" s="4">
        <v>5</v>
      </c>
      <c r="BU9" s="4">
        <v>0.71873200000000004</v>
      </c>
      <c r="BV9" s="4">
        <v>5</v>
      </c>
      <c r="BW9" s="24">
        <f t="shared" ref="BW9:BW11" si="10">LN(BS9/BU9)</f>
        <v>0.12635456508563209</v>
      </c>
      <c r="BX9" s="25">
        <f t="shared" ref="BX9:BX10" si="11">(BT9+BV9)/(BT9*BV9)</f>
        <v>0.4</v>
      </c>
    </row>
    <row r="10" spans="1:262">
      <c r="A10" s="4">
        <v>8</v>
      </c>
      <c r="B10" s="4" t="s">
        <v>29</v>
      </c>
      <c r="C10" s="30" t="s">
        <v>60</v>
      </c>
      <c r="D10" s="4">
        <v>1</v>
      </c>
      <c r="E10" s="11" t="s">
        <v>59</v>
      </c>
      <c r="F10" s="21" t="s">
        <v>50</v>
      </c>
      <c r="G10" s="22" t="s">
        <v>51</v>
      </c>
      <c r="H10" s="21" t="s">
        <v>50</v>
      </c>
      <c r="I10" s="22" t="s">
        <v>51</v>
      </c>
      <c r="J10" s="22" t="s">
        <v>52</v>
      </c>
      <c r="K10" s="22"/>
      <c r="L10" s="22"/>
      <c r="M10" s="22"/>
      <c r="N10" s="22"/>
      <c r="O10" s="22" t="s">
        <v>77</v>
      </c>
      <c r="P10" s="22" t="s">
        <v>85</v>
      </c>
      <c r="R10" s="22" t="s">
        <v>86</v>
      </c>
      <c r="T10" s="22"/>
      <c r="U10" s="22"/>
      <c r="V10" s="22"/>
      <c r="W10" s="22"/>
      <c r="X10" s="22"/>
      <c r="Y10" s="28"/>
      <c r="Z10" s="22"/>
      <c r="AA10" s="22"/>
      <c r="AB10" s="22"/>
      <c r="AC10" s="22"/>
      <c r="AD10" s="22"/>
      <c r="AE10" s="22"/>
      <c r="AF10" s="22"/>
      <c r="AG10" s="22"/>
      <c r="AH10" s="48" t="s">
        <v>94</v>
      </c>
      <c r="BS10" s="4">
        <v>1.7808299999999999</v>
      </c>
      <c r="BT10" s="4">
        <v>5</v>
      </c>
      <c r="BU10" s="4">
        <v>2.1099399999999999</v>
      </c>
      <c r="BV10" s="4">
        <v>5</v>
      </c>
      <c r="BW10" s="24">
        <f t="shared" si="10"/>
        <v>-0.16957996330627556</v>
      </c>
      <c r="BX10" s="25">
        <f t="shared" si="11"/>
        <v>0.4</v>
      </c>
    </row>
    <row r="11" spans="1:262">
      <c r="A11" s="4">
        <v>9</v>
      </c>
      <c r="B11" s="4" t="s">
        <v>29</v>
      </c>
      <c r="C11" s="30" t="s">
        <v>60</v>
      </c>
      <c r="D11" s="4">
        <v>1</v>
      </c>
      <c r="E11" s="11" t="s">
        <v>59</v>
      </c>
      <c r="F11" s="21" t="s">
        <v>50</v>
      </c>
      <c r="G11" s="22" t="s">
        <v>51</v>
      </c>
      <c r="H11" s="21" t="s">
        <v>50</v>
      </c>
      <c r="I11" s="22" t="s">
        <v>51</v>
      </c>
      <c r="J11" s="22" t="s">
        <v>52</v>
      </c>
      <c r="K11" s="22"/>
      <c r="L11" s="22"/>
      <c r="M11" s="22"/>
      <c r="N11" s="22"/>
      <c r="O11" s="22" t="s">
        <v>79</v>
      </c>
      <c r="P11" s="22" t="s">
        <v>85</v>
      </c>
      <c r="R11" s="22" t="s">
        <v>86</v>
      </c>
      <c r="T11" s="22"/>
      <c r="U11" s="22"/>
      <c r="V11" s="22"/>
      <c r="W11" s="22"/>
      <c r="X11" s="22"/>
      <c r="Y11" s="28"/>
      <c r="Z11" s="22"/>
      <c r="AA11" s="22"/>
      <c r="AB11" s="22"/>
      <c r="AC11" s="22"/>
      <c r="AD11" s="22"/>
      <c r="AE11" s="22"/>
      <c r="AF11" s="22"/>
      <c r="AG11" s="22"/>
      <c r="AH11" s="48" t="s">
        <v>94</v>
      </c>
      <c r="BS11" s="4">
        <v>1.00105</v>
      </c>
      <c r="BT11" s="4">
        <v>5</v>
      </c>
      <c r="BU11" s="4">
        <v>1.22028</v>
      </c>
      <c r="BV11" s="4">
        <v>5</v>
      </c>
      <c r="BW11" s="24">
        <f t="shared" si="10"/>
        <v>-0.19803089147333794</v>
      </c>
      <c r="BX11" s="25">
        <f>(BT11+BV11)/(BT11*BV11)</f>
        <v>0.4</v>
      </c>
    </row>
    <row r="12" spans="1:262">
      <c r="A12" s="4">
        <v>10</v>
      </c>
      <c r="B12" s="4" t="s">
        <v>29</v>
      </c>
      <c r="C12" s="30" t="s">
        <v>131</v>
      </c>
      <c r="D12" s="4">
        <v>1</v>
      </c>
      <c r="E12" s="11" t="s">
        <v>59</v>
      </c>
      <c r="F12" s="21" t="s">
        <v>50</v>
      </c>
      <c r="G12" s="22" t="s">
        <v>51</v>
      </c>
      <c r="H12" s="21" t="s">
        <v>50</v>
      </c>
      <c r="I12" s="22" t="s">
        <v>51</v>
      </c>
      <c r="J12" s="22" t="s">
        <v>52</v>
      </c>
      <c r="K12" s="22"/>
      <c r="L12" s="22"/>
      <c r="M12" s="22"/>
      <c r="N12" s="22"/>
      <c r="O12" s="22" t="s">
        <v>75</v>
      </c>
      <c r="P12" s="22" t="s">
        <v>75</v>
      </c>
      <c r="R12" s="22" t="s">
        <v>73</v>
      </c>
      <c r="AH12" s="47" t="s">
        <v>351</v>
      </c>
      <c r="AI12" s="4">
        <v>1.1656500000000001</v>
      </c>
      <c r="AJ12" s="4">
        <v>2</v>
      </c>
      <c r="AK12" s="4">
        <v>5.0173300000000003</v>
      </c>
      <c r="AL12" s="4">
        <v>2</v>
      </c>
      <c r="AM12" s="24">
        <f>LN(AI12/AK12)</f>
        <v>-1.4596190483580969</v>
      </c>
      <c r="AN12" s="25">
        <f>(AJ12+AL12)/(AJ12*AL12)</f>
        <v>1</v>
      </c>
      <c r="AO12" s="4">
        <v>1.4261999999999999</v>
      </c>
      <c r="AP12" s="4">
        <v>2</v>
      </c>
      <c r="AQ12" s="4">
        <v>7.2424499999999998</v>
      </c>
      <c r="AR12" s="4">
        <v>2</v>
      </c>
      <c r="AS12" s="24">
        <f>LN(AO12/AQ12)</f>
        <v>-1.6249459823319956</v>
      </c>
      <c r="AT12" s="25">
        <f>(AP12+AR12)/(AP12*AR12)</f>
        <v>1</v>
      </c>
      <c r="AU12" s="4">
        <v>8.9763599999999997</v>
      </c>
      <c r="AV12" s="4">
        <v>2</v>
      </c>
      <c r="AW12" s="4">
        <v>6.0552700000000002</v>
      </c>
      <c r="AX12" s="4">
        <v>2</v>
      </c>
      <c r="AY12" s="24">
        <f>LN(AU12/AW12)</f>
        <v>0.39366548767015097</v>
      </c>
      <c r="AZ12" s="25">
        <f>(AV12+AX12)/(AV12*AX12)</f>
        <v>1</v>
      </c>
      <c r="BA12" s="4">
        <v>1.8954500000000001</v>
      </c>
      <c r="BB12" s="4">
        <v>2</v>
      </c>
      <c r="BC12" s="4">
        <v>7.5049000000000001</v>
      </c>
      <c r="BD12" s="4">
        <v>2</v>
      </c>
      <c r="BE12" s="24">
        <f>LN(BA12/BC12)</f>
        <v>-1.3760998631842578</v>
      </c>
      <c r="BF12" s="25">
        <f>(BB12+BD12)/(BB12*BD12)</f>
        <v>1</v>
      </c>
      <c r="BG12" s="4">
        <v>3.29338</v>
      </c>
      <c r="BH12" s="4">
        <v>2</v>
      </c>
      <c r="BI12" s="4">
        <v>0</v>
      </c>
      <c r="BJ12" s="4">
        <v>2</v>
      </c>
      <c r="BL12" s="25">
        <f>(BH12+BJ12)/(BH12*BJ12)</f>
        <v>1</v>
      </c>
      <c r="BM12" s="4">
        <v>1.4963500000000001</v>
      </c>
      <c r="BN12" s="4">
        <v>2</v>
      </c>
      <c r="BO12" s="4">
        <v>1.89781</v>
      </c>
      <c r="BP12" s="4">
        <v>2</v>
      </c>
      <c r="BQ12" s="24">
        <f>LN(BM12/BO12)</f>
        <v>-0.23767178039496628</v>
      </c>
      <c r="BR12" s="25">
        <f>(BN12+BP12)/(BN12*BP12)</f>
        <v>1</v>
      </c>
    </row>
    <row r="13" spans="1:262">
      <c r="A13" s="4">
        <v>11</v>
      </c>
      <c r="B13" s="4" t="s">
        <v>64</v>
      </c>
      <c r="C13" s="30" t="s">
        <v>61</v>
      </c>
      <c r="D13" s="4">
        <v>1</v>
      </c>
      <c r="E13" s="11" t="s">
        <v>59</v>
      </c>
      <c r="F13" s="21" t="s">
        <v>50</v>
      </c>
      <c r="G13" s="22" t="s">
        <v>51</v>
      </c>
      <c r="H13" s="21" t="s">
        <v>50</v>
      </c>
      <c r="I13" s="22" t="s">
        <v>51</v>
      </c>
      <c r="J13" s="22" t="s">
        <v>52</v>
      </c>
      <c r="K13" s="22"/>
      <c r="L13" s="22"/>
      <c r="M13" s="22"/>
      <c r="N13" s="22"/>
      <c r="O13" s="22" t="s">
        <v>71</v>
      </c>
      <c r="P13" s="22" t="s">
        <v>72</v>
      </c>
      <c r="R13" s="22" t="s">
        <v>74</v>
      </c>
      <c r="T13" s="26"/>
      <c r="U13" s="26"/>
      <c r="V13" s="26"/>
      <c r="W13" s="26"/>
      <c r="X13" s="26"/>
      <c r="Y13" s="27"/>
      <c r="Z13" s="26"/>
      <c r="AA13" s="26"/>
      <c r="AB13" s="26"/>
      <c r="AC13" s="26"/>
      <c r="AD13" s="26"/>
      <c r="AE13" s="26"/>
      <c r="AF13" s="26"/>
      <c r="AG13" s="26"/>
      <c r="AH13" s="48" t="s">
        <v>351</v>
      </c>
      <c r="AI13" s="4">
        <v>0.46915699999999999</v>
      </c>
      <c r="AJ13" s="4">
        <v>2</v>
      </c>
      <c r="AK13" s="4">
        <v>1.6105799999999999</v>
      </c>
      <c r="AL13" s="4">
        <v>2</v>
      </c>
      <c r="AM13" s="24">
        <f t="shared" ref="AM13:AM16" si="12">LN(AI13/AK13)</f>
        <v>-1.2334121743259872</v>
      </c>
      <c r="AN13" s="25">
        <f t="shared" ref="AN13:AN16" si="13">(AJ13+AL13)/(AJ13*AL13)</f>
        <v>1</v>
      </c>
      <c r="AO13" s="4">
        <v>0.47017599999999998</v>
      </c>
      <c r="AP13" s="4">
        <v>2</v>
      </c>
      <c r="AQ13" s="4">
        <v>2.7661500000000001</v>
      </c>
      <c r="AR13" s="4">
        <v>2</v>
      </c>
      <c r="AS13" s="24">
        <f t="shared" ref="AS13:AS16" si="14">LN(AO13/AQ13)</f>
        <v>-1.7721046479957021</v>
      </c>
      <c r="AT13" s="25">
        <f t="shared" ref="AT13:AT16" si="15">(AP13+AR13)/(AP13*AR13)</f>
        <v>1</v>
      </c>
      <c r="AU13" s="4">
        <v>5.29922</v>
      </c>
      <c r="AV13" s="4">
        <v>2</v>
      </c>
      <c r="AW13" s="4">
        <v>2.4784999999999999</v>
      </c>
      <c r="AX13" s="4">
        <v>2</v>
      </c>
      <c r="AY13" s="24">
        <f t="shared" ref="AY13:AY16" si="16">LN(AU13/AW13)</f>
        <v>0.75990610143772452</v>
      </c>
      <c r="AZ13" s="25">
        <f t="shared" ref="AZ13:AZ16" si="17">(AV13+AX13)/(AV13*AX13)</f>
        <v>1</v>
      </c>
      <c r="BA13" s="4">
        <v>1.4431</v>
      </c>
      <c r="BB13" s="4">
        <v>2</v>
      </c>
      <c r="BC13" s="4">
        <v>3.68648</v>
      </c>
      <c r="BD13" s="4">
        <v>2</v>
      </c>
      <c r="BE13" s="24">
        <f t="shared" ref="BE13:BE16" si="18">LN(BA13/BC13)</f>
        <v>-0.93787849577290239</v>
      </c>
      <c r="BF13" s="25">
        <f t="shared" ref="BF13:BF16" si="19">(BB13+BD13)/(BB13*BD13)</f>
        <v>1</v>
      </c>
      <c r="BG13" s="4">
        <v>2.28369</v>
      </c>
      <c r="BH13" s="4">
        <v>2</v>
      </c>
      <c r="BI13" s="4">
        <v>0</v>
      </c>
      <c r="BJ13" s="4">
        <v>2</v>
      </c>
      <c r="BL13" s="25">
        <f t="shared" ref="BL13:BL16" si="20">(BH13+BJ13)/(BH13*BJ13)</f>
        <v>1</v>
      </c>
      <c r="BM13" s="4">
        <v>5.18248</v>
      </c>
      <c r="BN13" s="4">
        <v>2</v>
      </c>
      <c r="BO13" s="4">
        <v>4.1605800000000004</v>
      </c>
      <c r="BP13" s="4">
        <v>2</v>
      </c>
      <c r="BQ13" s="24">
        <f t="shared" ref="BQ13" si="21">LN(BM13/BO13)</f>
        <v>0.21962921854740886</v>
      </c>
      <c r="BR13" s="25">
        <f t="shared" ref="BR13:BR14" si="22">(BN13+BP13)/(BN13*BP13)</f>
        <v>1</v>
      </c>
    </row>
    <row r="14" spans="1:262">
      <c r="A14" s="4">
        <v>12</v>
      </c>
      <c r="B14" s="4" t="s">
        <v>64</v>
      </c>
      <c r="C14" s="30" t="s">
        <v>61</v>
      </c>
      <c r="D14" s="4">
        <v>1</v>
      </c>
      <c r="E14" s="11" t="s">
        <v>59</v>
      </c>
      <c r="F14" s="21" t="s">
        <v>50</v>
      </c>
      <c r="G14" s="22" t="s">
        <v>51</v>
      </c>
      <c r="H14" s="21" t="s">
        <v>50</v>
      </c>
      <c r="I14" s="22" t="s">
        <v>51</v>
      </c>
      <c r="J14" s="22" t="s">
        <v>52</v>
      </c>
      <c r="K14" s="22"/>
      <c r="L14" s="22"/>
      <c r="M14" s="22"/>
      <c r="N14" s="22"/>
      <c r="O14" s="22" t="s">
        <v>109</v>
      </c>
      <c r="P14" s="22" t="s">
        <v>72</v>
      </c>
      <c r="R14" s="22" t="s">
        <v>73</v>
      </c>
      <c r="AH14" s="47" t="s">
        <v>351</v>
      </c>
      <c r="AI14" s="4">
        <v>1.30844</v>
      </c>
      <c r="AJ14" s="4">
        <v>2</v>
      </c>
      <c r="AK14" s="4">
        <v>2.5675500000000002</v>
      </c>
      <c r="AL14" s="4">
        <v>2</v>
      </c>
      <c r="AM14" s="24">
        <f>LN(AI14/AK14)</f>
        <v>-0.67411654892224426</v>
      </c>
      <c r="AN14" s="25">
        <f t="shared" si="13"/>
        <v>1</v>
      </c>
      <c r="AO14" s="4">
        <v>1.28213</v>
      </c>
      <c r="AP14" s="4">
        <v>2</v>
      </c>
      <c r="AQ14" s="4">
        <v>3.6154799999999998</v>
      </c>
      <c r="AR14" s="4">
        <v>2</v>
      </c>
      <c r="AS14" s="24">
        <f>LN(AO14/AQ14)</f>
        <v>-1.0367018694656238</v>
      </c>
      <c r="AT14" s="25">
        <f t="shared" si="15"/>
        <v>1</v>
      </c>
      <c r="AU14" s="4">
        <v>9.9545200000000005</v>
      </c>
      <c r="AV14" s="4">
        <v>2</v>
      </c>
      <c r="AW14" s="4">
        <v>3.9035700000000002</v>
      </c>
      <c r="AX14" s="4">
        <v>2</v>
      </c>
      <c r="AY14" s="24">
        <f>LN(AU14/AW14)</f>
        <v>0.93613520033530129</v>
      </c>
      <c r="AZ14" s="25">
        <f t="shared" si="17"/>
        <v>1</v>
      </c>
      <c r="BA14" s="4">
        <v>2.2251400000000001</v>
      </c>
      <c r="BB14" s="4">
        <v>2</v>
      </c>
      <c r="BC14" s="4">
        <v>3.6676500000000001</v>
      </c>
      <c r="BD14" s="4">
        <v>2</v>
      </c>
      <c r="BE14" s="24">
        <f>LN(BA14/BC14)</f>
        <v>-0.49973129500707381</v>
      </c>
      <c r="BF14" s="25">
        <f t="shared" si="19"/>
        <v>1</v>
      </c>
      <c r="BG14" s="4">
        <v>3.6922799999999998</v>
      </c>
      <c r="BH14" s="4">
        <v>2</v>
      </c>
      <c r="BI14" s="4">
        <v>0</v>
      </c>
      <c r="BJ14" s="4">
        <v>2</v>
      </c>
      <c r="BL14" s="25">
        <f t="shared" si="20"/>
        <v>1</v>
      </c>
      <c r="BM14" s="4">
        <v>6.93431</v>
      </c>
      <c r="BN14" s="4">
        <v>2</v>
      </c>
      <c r="BO14" s="4">
        <v>6.2408799999999998</v>
      </c>
      <c r="BP14" s="4">
        <v>2</v>
      </c>
      <c r="BQ14" s="24">
        <f>LN(BM14/BO14)</f>
        <v>0.1053603554240003</v>
      </c>
      <c r="BR14" s="25">
        <f t="shared" si="22"/>
        <v>1</v>
      </c>
    </row>
    <row r="15" spans="1:262">
      <c r="A15" s="4">
        <v>13</v>
      </c>
      <c r="B15" s="4" t="s">
        <v>64</v>
      </c>
      <c r="C15" s="30" t="s">
        <v>61</v>
      </c>
      <c r="D15" s="4">
        <v>1</v>
      </c>
      <c r="E15" s="11" t="s">
        <v>59</v>
      </c>
      <c r="F15" s="21" t="s">
        <v>50</v>
      </c>
      <c r="G15" s="22" t="s">
        <v>51</v>
      </c>
      <c r="H15" s="21" t="s">
        <v>50</v>
      </c>
      <c r="I15" s="22" t="s">
        <v>51</v>
      </c>
      <c r="J15" s="22" t="s">
        <v>52</v>
      </c>
      <c r="K15" s="22"/>
      <c r="L15" s="22"/>
      <c r="M15" s="22"/>
      <c r="N15" s="22"/>
      <c r="O15" s="22" t="s">
        <v>71</v>
      </c>
      <c r="P15" s="4" t="s">
        <v>78</v>
      </c>
      <c r="R15" s="22" t="s">
        <v>73</v>
      </c>
      <c r="AH15" s="47" t="s">
        <v>351</v>
      </c>
      <c r="AI15" s="4">
        <v>0.98978100000000002</v>
      </c>
      <c r="AJ15" s="4">
        <v>2</v>
      </c>
      <c r="AK15" s="4">
        <v>1.2</v>
      </c>
      <c r="AL15" s="4">
        <v>2</v>
      </c>
      <c r="AM15" s="24">
        <f t="shared" si="12"/>
        <v>-0.19259312923967828</v>
      </c>
      <c r="AN15" s="25">
        <f t="shared" si="13"/>
        <v>1</v>
      </c>
      <c r="AO15" s="4">
        <v>1.3576600000000001</v>
      </c>
      <c r="AP15" s="4">
        <v>2</v>
      </c>
      <c r="AQ15" s="4">
        <v>3.14453</v>
      </c>
      <c r="AR15" s="4">
        <v>2</v>
      </c>
      <c r="AS15" s="24">
        <f t="shared" si="14"/>
        <v>-0.83990180582274931</v>
      </c>
      <c r="AT15" s="25">
        <f t="shared" si="15"/>
        <v>1</v>
      </c>
      <c r="AU15" s="4">
        <v>6.6394200000000003</v>
      </c>
      <c r="AV15" s="4">
        <v>2</v>
      </c>
      <c r="AW15" s="4">
        <v>1.9883200000000001</v>
      </c>
      <c r="AX15" s="4">
        <v>2</v>
      </c>
      <c r="AY15" s="24">
        <f t="shared" si="16"/>
        <v>1.205734549200024</v>
      </c>
      <c r="AZ15" s="25">
        <f t="shared" si="17"/>
        <v>1</v>
      </c>
      <c r="BA15" s="4">
        <v>1.93577</v>
      </c>
      <c r="BB15" s="4">
        <v>2</v>
      </c>
      <c r="BC15" s="4">
        <v>3.4861300000000002</v>
      </c>
      <c r="BD15" s="4">
        <v>2</v>
      </c>
      <c r="BE15" s="24">
        <f t="shared" si="18"/>
        <v>-0.58828705828372529</v>
      </c>
      <c r="BF15" s="25">
        <f t="shared" si="19"/>
        <v>1</v>
      </c>
      <c r="BG15" s="4">
        <v>2.7503600000000001</v>
      </c>
      <c r="BH15" s="4">
        <v>2</v>
      </c>
      <c r="BI15" s="4">
        <v>0</v>
      </c>
      <c r="BJ15" s="4">
        <v>2</v>
      </c>
      <c r="BL15" s="25">
        <f t="shared" si="20"/>
        <v>1</v>
      </c>
    </row>
    <row r="16" spans="1:262">
      <c r="A16" s="4">
        <v>14</v>
      </c>
      <c r="B16" s="4" t="s">
        <v>64</v>
      </c>
      <c r="C16" s="30" t="s">
        <v>61</v>
      </c>
      <c r="D16" s="4">
        <v>1</v>
      </c>
      <c r="E16" s="11" t="s">
        <v>59</v>
      </c>
      <c r="F16" s="21" t="s">
        <v>50</v>
      </c>
      <c r="G16" s="22" t="s">
        <v>51</v>
      </c>
      <c r="H16" s="21" t="s">
        <v>50</v>
      </c>
      <c r="I16" s="22" t="s">
        <v>51</v>
      </c>
      <c r="J16" s="22" t="s">
        <v>52</v>
      </c>
      <c r="K16" s="22"/>
      <c r="L16" s="22"/>
      <c r="M16" s="22"/>
      <c r="N16" s="22"/>
      <c r="O16" s="22" t="s">
        <v>79</v>
      </c>
      <c r="P16" s="4" t="s">
        <v>78</v>
      </c>
      <c r="R16" s="22" t="s">
        <v>73</v>
      </c>
      <c r="AH16" s="47" t="s">
        <v>351</v>
      </c>
      <c r="AI16" s="4">
        <v>0.263158</v>
      </c>
      <c r="AJ16" s="4">
        <v>2</v>
      </c>
      <c r="AK16" s="4">
        <v>0.81578899999999999</v>
      </c>
      <c r="AL16" s="4">
        <v>2</v>
      </c>
      <c r="AM16" s="24">
        <f t="shared" si="12"/>
        <v>-1.1314011308458507</v>
      </c>
      <c r="AN16" s="25">
        <f t="shared" si="13"/>
        <v>1</v>
      </c>
      <c r="AO16" s="4">
        <v>0.368421</v>
      </c>
      <c r="AP16" s="4">
        <v>2</v>
      </c>
      <c r="AQ16" s="4">
        <v>2.0789499999999999</v>
      </c>
      <c r="AR16" s="4">
        <v>2</v>
      </c>
      <c r="AS16" s="24">
        <f t="shared" si="14"/>
        <v>-1.7303919315308995</v>
      </c>
      <c r="AT16" s="25">
        <f t="shared" si="15"/>
        <v>1</v>
      </c>
      <c r="AU16" s="4">
        <v>3.5526300000000002</v>
      </c>
      <c r="AV16" s="4">
        <v>2</v>
      </c>
      <c r="AW16" s="4">
        <v>1.7894699999999999</v>
      </c>
      <c r="AX16" s="4">
        <v>2</v>
      </c>
      <c r="AY16" s="24">
        <f t="shared" si="16"/>
        <v>0.68576868764342847</v>
      </c>
      <c r="AZ16" s="25">
        <f t="shared" si="17"/>
        <v>1</v>
      </c>
      <c r="BA16" s="4">
        <v>0.81578899999999999</v>
      </c>
      <c r="BB16" s="4">
        <v>2</v>
      </c>
      <c r="BC16" s="4">
        <v>2.7368399999999999</v>
      </c>
      <c r="BD16" s="4">
        <v>2</v>
      </c>
      <c r="BE16" s="24">
        <f t="shared" si="18"/>
        <v>-1.2104035060704912</v>
      </c>
      <c r="BF16" s="25">
        <f t="shared" si="19"/>
        <v>1</v>
      </c>
      <c r="BG16" s="4">
        <v>0.868421</v>
      </c>
      <c r="BH16" s="4">
        <v>2</v>
      </c>
      <c r="BI16" s="4">
        <v>0</v>
      </c>
      <c r="BJ16" s="4">
        <v>2</v>
      </c>
      <c r="BL16" s="25">
        <f t="shared" si="20"/>
        <v>1</v>
      </c>
    </row>
    <row r="17" spans="1:94">
      <c r="A17" s="4">
        <v>15</v>
      </c>
      <c r="B17" s="4" t="s">
        <v>64</v>
      </c>
      <c r="C17" s="30" t="s">
        <v>61</v>
      </c>
      <c r="D17" s="4">
        <v>1</v>
      </c>
      <c r="E17" s="11" t="s">
        <v>59</v>
      </c>
      <c r="F17" s="21" t="s">
        <v>50</v>
      </c>
      <c r="G17" s="22" t="s">
        <v>51</v>
      </c>
      <c r="H17" s="21" t="s">
        <v>50</v>
      </c>
      <c r="I17" s="22" t="s">
        <v>51</v>
      </c>
      <c r="J17" s="22" t="s">
        <v>52</v>
      </c>
      <c r="K17" s="22" t="s">
        <v>83</v>
      </c>
      <c r="L17" s="22" t="s">
        <v>84</v>
      </c>
      <c r="M17" s="4" t="s">
        <v>618</v>
      </c>
      <c r="N17" s="22" t="s">
        <v>86</v>
      </c>
      <c r="T17" s="22"/>
      <c r="U17" s="22"/>
      <c r="V17" s="22"/>
      <c r="W17" s="22"/>
      <c r="X17" s="22"/>
      <c r="Y17" s="28"/>
      <c r="Z17" s="22"/>
      <c r="AA17" s="22"/>
      <c r="AB17" s="22"/>
      <c r="AC17" s="22"/>
      <c r="AD17" s="22"/>
      <c r="AE17" s="22"/>
      <c r="AF17" s="22"/>
      <c r="AG17" s="22"/>
      <c r="AH17" s="48" t="s">
        <v>94</v>
      </c>
      <c r="BS17" s="4">
        <v>1.4860100000000001</v>
      </c>
      <c r="BT17" s="4">
        <v>5</v>
      </c>
      <c r="BU17" s="4">
        <v>1.5809500000000001</v>
      </c>
      <c r="BV17" s="4">
        <v>5</v>
      </c>
      <c r="BW17" s="24">
        <f>LN(BS17/BU17)</f>
        <v>-6.1931256425763859E-2</v>
      </c>
      <c r="BX17" s="25">
        <f>(BT17+BV17)/(BT17*BV17)</f>
        <v>0.4</v>
      </c>
    </row>
    <row r="18" spans="1:94">
      <c r="A18" s="4">
        <v>16</v>
      </c>
      <c r="B18" s="4" t="s">
        <v>64</v>
      </c>
      <c r="C18" s="30" t="s">
        <v>61</v>
      </c>
      <c r="D18" s="4">
        <v>1</v>
      </c>
      <c r="E18" s="11" t="s">
        <v>59</v>
      </c>
      <c r="F18" s="21" t="s">
        <v>50</v>
      </c>
      <c r="G18" s="22" t="s">
        <v>51</v>
      </c>
      <c r="H18" s="21" t="s">
        <v>50</v>
      </c>
      <c r="I18" s="22" t="s">
        <v>51</v>
      </c>
      <c r="J18" s="22" t="s">
        <v>52</v>
      </c>
      <c r="K18" s="22" t="s">
        <v>71</v>
      </c>
      <c r="L18" s="22" t="s">
        <v>84</v>
      </c>
      <c r="M18" s="4" t="s">
        <v>619</v>
      </c>
      <c r="N18" s="22" t="s">
        <v>86</v>
      </c>
      <c r="T18" s="22"/>
      <c r="U18" s="22"/>
      <c r="V18" s="22"/>
      <c r="W18" s="22"/>
      <c r="X18" s="22"/>
      <c r="Y18" s="28"/>
      <c r="Z18" s="22"/>
      <c r="AA18" s="22"/>
      <c r="AB18" s="22"/>
      <c r="AC18" s="22"/>
      <c r="AD18" s="22"/>
      <c r="AE18" s="22"/>
      <c r="AF18" s="22"/>
      <c r="AG18" s="22"/>
      <c r="AH18" s="48" t="s">
        <v>94</v>
      </c>
      <c r="BS18" s="4">
        <v>0.67874900000000005</v>
      </c>
      <c r="BT18" s="4">
        <v>5</v>
      </c>
      <c r="BU18" s="4">
        <v>0.71873200000000004</v>
      </c>
      <c r="BV18" s="4">
        <v>5</v>
      </c>
      <c r="BW18" s="24">
        <f t="shared" ref="BW18:BW20" si="23">LN(BS18/BU18)</f>
        <v>-5.7237150369147206E-2</v>
      </c>
      <c r="BX18" s="25">
        <f t="shared" ref="BX18:BX19" si="24">(BT18+BV18)/(BT18*BV18)</f>
        <v>0.4</v>
      </c>
    </row>
    <row r="19" spans="1:94">
      <c r="A19" s="4">
        <v>17</v>
      </c>
      <c r="B19" s="4" t="s">
        <v>64</v>
      </c>
      <c r="C19" s="30" t="s">
        <v>61</v>
      </c>
      <c r="D19" s="4">
        <v>1</v>
      </c>
      <c r="E19" s="11" t="s">
        <v>59</v>
      </c>
      <c r="F19" s="21" t="s">
        <v>50</v>
      </c>
      <c r="G19" s="22" t="s">
        <v>51</v>
      </c>
      <c r="H19" s="21" t="s">
        <v>50</v>
      </c>
      <c r="I19" s="22" t="s">
        <v>51</v>
      </c>
      <c r="J19" s="22" t="s">
        <v>52</v>
      </c>
      <c r="K19" s="22"/>
      <c r="L19" s="22"/>
      <c r="M19" s="22"/>
      <c r="N19" s="22"/>
      <c r="O19" s="22" t="s">
        <v>77</v>
      </c>
      <c r="P19" s="22" t="s">
        <v>85</v>
      </c>
      <c r="R19" s="22" t="s">
        <v>86</v>
      </c>
      <c r="T19" s="22"/>
      <c r="U19" s="22"/>
      <c r="V19" s="22"/>
      <c r="W19" s="22"/>
      <c r="X19" s="22"/>
      <c r="Y19" s="28"/>
      <c r="Z19" s="22"/>
      <c r="AA19" s="22"/>
      <c r="AB19" s="22"/>
      <c r="AC19" s="22"/>
      <c r="AD19" s="22"/>
      <c r="AE19" s="22"/>
      <c r="AF19" s="22"/>
      <c r="AG19" s="22"/>
      <c r="AH19" s="48" t="s">
        <v>94</v>
      </c>
      <c r="BS19" s="4">
        <v>1.85015</v>
      </c>
      <c r="BT19" s="4">
        <v>5</v>
      </c>
      <c r="BU19" s="4">
        <v>2.1099399999999999</v>
      </c>
      <c r="BV19" s="4">
        <v>5</v>
      </c>
      <c r="BW19" s="24">
        <f t="shared" si="23"/>
        <v>-0.13139279418028513</v>
      </c>
      <c r="BX19" s="25">
        <f t="shared" si="24"/>
        <v>0.4</v>
      </c>
    </row>
    <row r="20" spans="1:94">
      <c r="A20" s="4">
        <v>18</v>
      </c>
      <c r="B20" s="4" t="s">
        <v>64</v>
      </c>
      <c r="C20" s="30" t="s">
        <v>61</v>
      </c>
      <c r="D20" s="4">
        <v>1</v>
      </c>
      <c r="E20" s="11" t="s">
        <v>59</v>
      </c>
      <c r="F20" s="21" t="s">
        <v>50</v>
      </c>
      <c r="G20" s="22" t="s">
        <v>51</v>
      </c>
      <c r="H20" s="21" t="s">
        <v>50</v>
      </c>
      <c r="I20" s="22" t="s">
        <v>51</v>
      </c>
      <c r="J20" s="22" t="s">
        <v>52</v>
      </c>
      <c r="K20" s="22"/>
      <c r="L20" s="22"/>
      <c r="M20" s="22"/>
      <c r="N20" s="22"/>
      <c r="O20" s="22" t="s">
        <v>79</v>
      </c>
      <c r="P20" s="22" t="s">
        <v>85</v>
      </c>
      <c r="R20" s="22" t="s">
        <v>86</v>
      </c>
      <c r="T20" s="22"/>
      <c r="U20" s="22"/>
      <c r="V20" s="22"/>
      <c r="W20" s="22"/>
      <c r="X20" s="22"/>
      <c r="Y20" s="28"/>
      <c r="Z20" s="22"/>
      <c r="AA20" s="22"/>
      <c r="AB20" s="22"/>
      <c r="AC20" s="22"/>
      <c r="AD20" s="22"/>
      <c r="AE20" s="22"/>
      <c r="AF20" s="22"/>
      <c r="AG20" s="22"/>
      <c r="AH20" s="48" t="s">
        <v>94</v>
      </c>
      <c r="BS20" s="4">
        <v>0.85052300000000003</v>
      </c>
      <c r="BT20" s="4">
        <v>5</v>
      </c>
      <c r="BU20" s="4">
        <v>1.22028</v>
      </c>
      <c r="BV20" s="4">
        <v>5</v>
      </c>
      <c r="BW20" s="24">
        <f t="shared" si="23"/>
        <v>-0.36098416520485122</v>
      </c>
      <c r="BX20" s="25">
        <f>(BT20+BV20)/(BT20*BV20)</f>
        <v>0.4</v>
      </c>
    </row>
    <row r="21" spans="1:94">
      <c r="A21" s="4">
        <v>19</v>
      </c>
      <c r="B21" s="4" t="s">
        <v>63</v>
      </c>
      <c r="C21" s="30" t="s">
        <v>65</v>
      </c>
      <c r="D21" s="4">
        <v>1</v>
      </c>
      <c r="E21" s="11" t="s">
        <v>59</v>
      </c>
      <c r="F21" s="21" t="s">
        <v>50</v>
      </c>
      <c r="G21" s="22" t="s">
        <v>51</v>
      </c>
      <c r="H21" s="21" t="s">
        <v>50</v>
      </c>
      <c r="I21" s="22" t="s">
        <v>51</v>
      </c>
      <c r="J21" s="22" t="s">
        <v>52</v>
      </c>
      <c r="K21" s="22"/>
      <c r="L21" s="22"/>
      <c r="M21" s="22"/>
      <c r="N21" s="22"/>
      <c r="O21" s="22" t="s">
        <v>75</v>
      </c>
      <c r="P21" s="22" t="s">
        <v>75</v>
      </c>
      <c r="R21" s="22" t="s">
        <v>73</v>
      </c>
      <c r="AH21" s="47" t="s">
        <v>351</v>
      </c>
      <c r="AI21" s="4">
        <v>1.33569</v>
      </c>
      <c r="AJ21" s="4">
        <v>2</v>
      </c>
      <c r="AK21" s="4">
        <v>5.0173300000000003</v>
      </c>
      <c r="AL21" s="4">
        <v>2</v>
      </c>
      <c r="AM21" s="24">
        <f>LN(AI21/AK21)</f>
        <v>-1.3234499074375117</v>
      </c>
      <c r="AN21" s="25">
        <f>(AJ21+AL21)/(AJ21*AL21)</f>
        <v>1</v>
      </c>
      <c r="AO21" s="4">
        <v>1.33569</v>
      </c>
      <c r="AP21" s="4">
        <v>2</v>
      </c>
      <c r="AQ21" s="4">
        <v>7.2424499999999998</v>
      </c>
      <c r="AR21" s="4">
        <v>2</v>
      </c>
      <c r="AS21" s="24">
        <f>LN(AO21/AQ21)</f>
        <v>-1.6905115346822526</v>
      </c>
      <c r="AT21" s="25">
        <f>(AP21+AR21)/(AP21*AR21)</f>
        <v>1</v>
      </c>
      <c r="AU21" s="4">
        <v>0.25205300000000003</v>
      </c>
      <c r="AV21" s="4">
        <v>2</v>
      </c>
      <c r="AW21" s="4">
        <v>6.0552700000000002</v>
      </c>
      <c r="AX21" s="4">
        <v>2</v>
      </c>
      <c r="AY21" s="24">
        <f>LN(AU21/AW21)</f>
        <v>-3.1790448633818116</v>
      </c>
      <c r="AZ21" s="25">
        <f>(AV21+AX21)/(AV21*AX21)</f>
        <v>1</v>
      </c>
      <c r="BA21" s="4">
        <v>1.3914899999999999</v>
      </c>
      <c r="BB21" s="4">
        <v>2</v>
      </c>
      <c r="BC21" s="4">
        <v>7.5049000000000001</v>
      </c>
      <c r="BD21" s="4">
        <v>2</v>
      </c>
      <c r="BE21" s="24">
        <f>LN(BA21/BC21)</f>
        <v>-1.6851810250777022</v>
      </c>
      <c r="BF21" s="25">
        <f>(BB21+BD21)/(BB21*BD21)</f>
        <v>1</v>
      </c>
      <c r="BM21" s="4">
        <v>1.53285</v>
      </c>
      <c r="BN21" s="4">
        <v>2</v>
      </c>
      <c r="BO21" s="4">
        <v>1.89781</v>
      </c>
      <c r="BP21" s="4">
        <v>2</v>
      </c>
      <c r="BQ21" s="24">
        <f>LN(BM21/BO21)</f>
        <v>-0.21357184205859006</v>
      </c>
      <c r="BR21" s="25">
        <f>(BN21+BP21)/(BN21*BP21)</f>
        <v>1</v>
      </c>
    </row>
    <row r="22" spans="1:94">
      <c r="A22" s="4">
        <v>20</v>
      </c>
      <c r="B22" s="4" t="s">
        <v>63</v>
      </c>
      <c r="C22" s="30" t="s">
        <v>65</v>
      </c>
      <c r="D22" s="4">
        <v>1</v>
      </c>
      <c r="E22" s="11" t="s">
        <v>59</v>
      </c>
      <c r="F22" s="21" t="s">
        <v>50</v>
      </c>
      <c r="G22" s="22" t="s">
        <v>51</v>
      </c>
      <c r="H22" s="21" t="s">
        <v>50</v>
      </c>
      <c r="I22" s="22" t="s">
        <v>51</v>
      </c>
      <c r="J22" s="22" t="s">
        <v>52</v>
      </c>
      <c r="K22" s="22"/>
      <c r="L22" s="22"/>
      <c r="M22" s="22"/>
      <c r="N22" s="22"/>
      <c r="O22" s="22" t="s">
        <v>71</v>
      </c>
      <c r="P22" s="22" t="s">
        <v>72</v>
      </c>
      <c r="R22" s="22" t="s">
        <v>74</v>
      </c>
      <c r="T22" s="26"/>
      <c r="U22" s="26"/>
      <c r="V22" s="26"/>
      <c r="W22" s="26"/>
      <c r="X22" s="26"/>
      <c r="Y22" s="27"/>
      <c r="Z22" s="26"/>
      <c r="AA22" s="26"/>
      <c r="AB22" s="26"/>
      <c r="AC22" s="26"/>
      <c r="AD22" s="26"/>
      <c r="AE22" s="26"/>
      <c r="AF22" s="26"/>
      <c r="AG22" s="26"/>
      <c r="AH22" s="48" t="s">
        <v>351</v>
      </c>
      <c r="AI22" s="4">
        <v>4.0180400000000001</v>
      </c>
      <c r="AJ22" s="4">
        <v>2</v>
      </c>
      <c r="AK22" s="4">
        <v>1.6105799999999999</v>
      </c>
      <c r="AL22" s="4">
        <v>2</v>
      </c>
      <c r="AM22" s="24">
        <f t="shared" ref="AM22:AM25" si="25">LN(AI22/AK22)</f>
        <v>0.91419985897509815</v>
      </c>
      <c r="AN22" s="25">
        <f t="shared" ref="AN22:AN25" si="26">(AJ22+AL22)/(AJ22*AL22)</f>
        <v>1</v>
      </c>
      <c r="AO22" s="4">
        <v>4.5700399999999997</v>
      </c>
      <c r="AP22" s="4">
        <v>2</v>
      </c>
      <c r="AQ22" s="4">
        <v>2.7661500000000001</v>
      </c>
      <c r="AR22" s="4">
        <v>2</v>
      </c>
      <c r="AS22" s="24">
        <f t="shared" ref="AS22:AS25" si="27">LN(AO22/AQ22)</f>
        <v>0.5020654958959373</v>
      </c>
      <c r="AT22" s="25">
        <f t="shared" ref="AT22:AT25" si="28">(AP22+AR22)/(AP22*AR22)</f>
        <v>1</v>
      </c>
      <c r="AU22" s="4">
        <v>1.84223</v>
      </c>
      <c r="AV22" s="4">
        <v>2</v>
      </c>
      <c r="AW22" s="4">
        <v>2.4784999999999999</v>
      </c>
      <c r="AX22" s="4">
        <v>2</v>
      </c>
      <c r="AY22" s="24">
        <f t="shared" ref="AY22:AY25" si="29">LN(AU22/AW22)</f>
        <v>-0.29667674416231271</v>
      </c>
      <c r="AZ22" s="25">
        <f t="shared" ref="AZ22:AZ25" si="30">(AV22+AX22)/(AV22*AX22)</f>
        <v>1</v>
      </c>
      <c r="BA22" s="4">
        <v>3.1026899999999999</v>
      </c>
      <c r="BB22" s="4">
        <v>2</v>
      </c>
      <c r="BC22" s="4">
        <v>3.68648</v>
      </c>
      <c r="BD22" s="4">
        <v>2</v>
      </c>
      <c r="BE22" s="24">
        <f t="shared" ref="BE22:BE25" si="31">LN(BA22/BC22)</f>
        <v>-0.17240259607659172</v>
      </c>
      <c r="BF22" s="25">
        <f t="shared" ref="BF22:BF25" si="32">(BB22+BD22)/(BB22*BD22)</f>
        <v>1</v>
      </c>
      <c r="BM22" s="4">
        <v>4.9634999999999998</v>
      </c>
      <c r="BN22" s="4">
        <v>2</v>
      </c>
      <c r="BO22" s="4">
        <v>4.1605800000000004</v>
      </c>
      <c r="BP22" s="4">
        <v>2</v>
      </c>
      <c r="BQ22" s="24">
        <f t="shared" ref="BQ22" si="33">LN(BM22/BO22)</f>
        <v>0.1764566494160382</v>
      </c>
      <c r="BR22" s="25">
        <f t="shared" ref="BR22:BR23" si="34">(BN22+BP22)/(BN22*BP22)</f>
        <v>1</v>
      </c>
    </row>
    <row r="23" spans="1:94">
      <c r="A23" s="4">
        <v>21</v>
      </c>
      <c r="B23" s="4" t="s">
        <v>63</v>
      </c>
      <c r="C23" s="30" t="s">
        <v>65</v>
      </c>
      <c r="D23" s="4">
        <v>1</v>
      </c>
      <c r="E23" s="11" t="s">
        <v>59</v>
      </c>
      <c r="F23" s="21" t="s">
        <v>50</v>
      </c>
      <c r="G23" s="22" t="s">
        <v>51</v>
      </c>
      <c r="H23" s="21" t="s">
        <v>50</v>
      </c>
      <c r="I23" s="22" t="s">
        <v>51</v>
      </c>
      <c r="J23" s="22" t="s">
        <v>52</v>
      </c>
      <c r="K23" s="22"/>
      <c r="L23" s="22"/>
      <c r="M23" s="22"/>
      <c r="N23" s="22"/>
      <c r="O23" s="22" t="s">
        <v>77</v>
      </c>
      <c r="P23" s="22" t="s">
        <v>72</v>
      </c>
      <c r="R23" s="22" t="s">
        <v>73</v>
      </c>
      <c r="AH23" s="47" t="s">
        <v>351</v>
      </c>
      <c r="AI23" s="4">
        <v>4.0064000000000002</v>
      </c>
      <c r="AJ23" s="4">
        <v>2</v>
      </c>
      <c r="AK23" s="4">
        <v>2.5675500000000002</v>
      </c>
      <c r="AL23" s="4">
        <v>2</v>
      </c>
      <c r="AM23" s="24">
        <f>LN(AI23/AK23)</f>
        <v>0.44494094565594172</v>
      </c>
      <c r="AN23" s="25">
        <f t="shared" si="26"/>
        <v>1</v>
      </c>
      <c r="AO23" s="4">
        <v>4.6089099999999998</v>
      </c>
      <c r="AP23" s="4">
        <v>2</v>
      </c>
      <c r="AQ23" s="4">
        <v>3.6154799999999998</v>
      </c>
      <c r="AR23" s="4">
        <v>2</v>
      </c>
      <c r="AS23" s="24">
        <f>LN(AO23/AQ23)</f>
        <v>0.24276675965612887</v>
      </c>
      <c r="AT23" s="25">
        <f t="shared" si="28"/>
        <v>1</v>
      </c>
      <c r="AU23" s="4">
        <v>1.85771</v>
      </c>
      <c r="AV23" s="4">
        <v>2</v>
      </c>
      <c r="AW23" s="4">
        <v>3.9035700000000002</v>
      </c>
      <c r="AX23" s="4">
        <v>2</v>
      </c>
      <c r="AY23" s="24">
        <f>LN(AU23/AW23)</f>
        <v>-0.74254697264077119</v>
      </c>
      <c r="AZ23" s="25">
        <f t="shared" si="30"/>
        <v>1</v>
      </c>
      <c r="BA23" s="4">
        <v>3.11524</v>
      </c>
      <c r="BB23" s="4">
        <v>2</v>
      </c>
      <c r="BC23" s="4">
        <v>3.6676500000000001</v>
      </c>
      <c r="BD23" s="4">
        <v>2</v>
      </c>
      <c r="BE23" s="24">
        <f>LN(BA23/BC23)</f>
        <v>-0.16324493417368668</v>
      </c>
      <c r="BF23" s="25">
        <f t="shared" si="32"/>
        <v>1</v>
      </c>
      <c r="BM23" s="4">
        <v>8.6496399999999998</v>
      </c>
      <c r="BN23" s="4">
        <v>2</v>
      </c>
      <c r="BO23" s="4">
        <v>6.2408799999999998</v>
      </c>
      <c r="BP23" s="4">
        <v>2</v>
      </c>
      <c r="BQ23" s="24">
        <f>LN(BM23/BO23)</f>
        <v>0.32639650350142341</v>
      </c>
      <c r="BR23" s="25">
        <f t="shared" si="34"/>
        <v>1</v>
      </c>
    </row>
    <row r="24" spans="1:94">
      <c r="A24" s="4">
        <v>22</v>
      </c>
      <c r="B24" s="4" t="s">
        <v>63</v>
      </c>
      <c r="C24" s="30" t="s">
        <v>65</v>
      </c>
      <c r="D24" s="4">
        <v>1</v>
      </c>
      <c r="E24" s="11" t="s">
        <v>59</v>
      </c>
      <c r="F24" s="21" t="s">
        <v>50</v>
      </c>
      <c r="G24" s="22" t="s">
        <v>51</v>
      </c>
      <c r="H24" s="21" t="s">
        <v>50</v>
      </c>
      <c r="I24" s="22" t="s">
        <v>51</v>
      </c>
      <c r="J24" s="22" t="s">
        <v>52</v>
      </c>
      <c r="K24" s="22"/>
      <c r="L24" s="22"/>
      <c r="M24" s="22"/>
      <c r="N24" s="22"/>
      <c r="O24" s="22" t="s">
        <v>71</v>
      </c>
      <c r="P24" s="4" t="s">
        <v>78</v>
      </c>
      <c r="R24" s="22" t="s">
        <v>73</v>
      </c>
      <c r="AH24" s="47" t="s">
        <v>351</v>
      </c>
      <c r="AI24" s="4">
        <v>0.46423399999999998</v>
      </c>
      <c r="AJ24" s="4">
        <v>2</v>
      </c>
      <c r="AK24" s="4">
        <v>1.2</v>
      </c>
      <c r="AL24" s="4">
        <v>2</v>
      </c>
      <c r="AM24" s="24">
        <f t="shared" si="25"/>
        <v>-0.94968810032673334</v>
      </c>
      <c r="AN24" s="25">
        <f t="shared" si="26"/>
        <v>1</v>
      </c>
      <c r="AO24" s="4">
        <v>0.59562000000000004</v>
      </c>
      <c r="AP24" s="4">
        <v>2</v>
      </c>
      <c r="AQ24" s="4">
        <v>3.14453</v>
      </c>
      <c r="AR24" s="4">
        <v>2</v>
      </c>
      <c r="AS24" s="24">
        <f t="shared" si="27"/>
        <v>-1.6638168345758455</v>
      </c>
      <c r="AT24" s="25">
        <f t="shared" si="28"/>
        <v>1</v>
      </c>
      <c r="AU24" s="4">
        <v>0</v>
      </c>
      <c r="AV24" s="4">
        <v>2</v>
      </c>
      <c r="AW24" s="4">
        <v>1.9883200000000001</v>
      </c>
      <c r="AX24" s="4">
        <v>2</v>
      </c>
      <c r="AY24" s="24" t="e">
        <f t="shared" si="29"/>
        <v>#NUM!</v>
      </c>
      <c r="AZ24" s="25">
        <f t="shared" si="30"/>
        <v>1</v>
      </c>
      <c r="BA24" s="4">
        <v>0.832117</v>
      </c>
      <c r="BB24" s="4">
        <v>2</v>
      </c>
      <c r="BC24" s="4">
        <v>3.4861300000000002</v>
      </c>
      <c r="BD24" s="4">
        <v>2</v>
      </c>
      <c r="BE24" s="24">
        <f t="shared" si="31"/>
        <v>-1.4325744614754397</v>
      </c>
      <c r="BF24" s="25">
        <f t="shared" si="32"/>
        <v>1</v>
      </c>
    </row>
    <row r="25" spans="1:94">
      <c r="A25" s="4">
        <v>23</v>
      </c>
      <c r="B25" s="4" t="s">
        <v>63</v>
      </c>
      <c r="C25" s="30" t="s">
        <v>65</v>
      </c>
      <c r="D25" s="4">
        <v>1</v>
      </c>
      <c r="E25" s="11" t="s">
        <v>59</v>
      </c>
      <c r="F25" s="21" t="s">
        <v>50</v>
      </c>
      <c r="G25" s="22" t="s">
        <v>51</v>
      </c>
      <c r="H25" s="21" t="s">
        <v>50</v>
      </c>
      <c r="I25" s="22" t="s">
        <v>51</v>
      </c>
      <c r="J25" s="22" t="s">
        <v>52</v>
      </c>
      <c r="K25" s="22"/>
      <c r="L25" s="22"/>
      <c r="M25" s="22"/>
      <c r="N25" s="22"/>
      <c r="O25" s="22" t="s">
        <v>79</v>
      </c>
      <c r="P25" s="4" t="s">
        <v>78</v>
      </c>
      <c r="R25" s="22" t="s">
        <v>73</v>
      </c>
      <c r="AH25" s="47" t="s">
        <v>351</v>
      </c>
      <c r="AI25" s="4">
        <v>1.18421</v>
      </c>
      <c r="AJ25" s="4">
        <v>2</v>
      </c>
      <c r="AK25" s="4">
        <v>0.81578899999999999</v>
      </c>
      <c r="AL25" s="4">
        <v>2</v>
      </c>
      <c r="AM25" s="24">
        <f t="shared" si="25"/>
        <v>0.37267542148596022</v>
      </c>
      <c r="AN25" s="25">
        <f t="shared" si="26"/>
        <v>1</v>
      </c>
      <c r="AO25" s="4">
        <v>1.5789500000000001</v>
      </c>
      <c r="AP25" s="4">
        <v>2</v>
      </c>
      <c r="AQ25" s="4">
        <v>2.0789499999999999</v>
      </c>
      <c r="AR25" s="4">
        <v>2</v>
      </c>
      <c r="AS25" s="24">
        <f t="shared" si="27"/>
        <v>-0.27510288940162664</v>
      </c>
      <c r="AT25" s="25">
        <f t="shared" si="28"/>
        <v>1</v>
      </c>
      <c r="AU25" s="4">
        <v>0.47368399999999999</v>
      </c>
      <c r="AV25" s="4">
        <v>2</v>
      </c>
      <c r="AW25" s="4">
        <v>1.7894699999999999</v>
      </c>
      <c r="AX25" s="4">
        <v>2</v>
      </c>
      <c r="AY25" s="24">
        <f t="shared" si="29"/>
        <v>-1.3291343328988363</v>
      </c>
      <c r="AZ25" s="25">
        <f t="shared" si="30"/>
        <v>1</v>
      </c>
      <c r="BA25" s="4">
        <v>0.97368399999999999</v>
      </c>
      <c r="BB25" s="4">
        <v>2</v>
      </c>
      <c r="BC25" s="4">
        <v>2.7368399999999999</v>
      </c>
      <c r="BD25" s="4">
        <v>2</v>
      </c>
      <c r="BE25" s="24">
        <f t="shared" si="31"/>
        <v>-1.0334724334823229</v>
      </c>
      <c r="BF25" s="25">
        <f t="shared" si="32"/>
        <v>1</v>
      </c>
    </row>
    <row r="26" spans="1:94">
      <c r="A26" s="4">
        <v>24</v>
      </c>
      <c r="B26" s="4" t="s">
        <v>63</v>
      </c>
      <c r="C26" s="30" t="s">
        <v>65</v>
      </c>
      <c r="D26" s="4">
        <v>1</v>
      </c>
      <c r="E26" s="11" t="s">
        <v>59</v>
      </c>
      <c r="F26" s="21" t="s">
        <v>50</v>
      </c>
      <c r="G26" s="22" t="s">
        <v>51</v>
      </c>
      <c r="H26" s="21" t="s">
        <v>50</v>
      </c>
      <c r="I26" s="22" t="s">
        <v>51</v>
      </c>
      <c r="J26" s="22" t="s">
        <v>52</v>
      </c>
      <c r="K26" s="22" t="s">
        <v>83</v>
      </c>
      <c r="L26" s="22" t="s">
        <v>84</v>
      </c>
      <c r="M26" s="4" t="s">
        <v>618</v>
      </c>
      <c r="N26" s="22" t="s">
        <v>86</v>
      </c>
      <c r="T26" s="22"/>
      <c r="U26" s="22"/>
      <c r="V26" s="22"/>
      <c r="W26" s="22"/>
      <c r="X26" s="22"/>
      <c r="Y26" s="28"/>
      <c r="Z26" s="22"/>
      <c r="AA26" s="22"/>
      <c r="AB26" s="22"/>
      <c r="AC26" s="22"/>
      <c r="AD26" s="22"/>
      <c r="AE26" s="22"/>
      <c r="AF26" s="22"/>
      <c r="AG26" s="22"/>
      <c r="AH26" s="48" t="s">
        <v>94</v>
      </c>
      <c r="BS26" s="4">
        <v>1.52789</v>
      </c>
      <c r="BT26" s="4">
        <v>5</v>
      </c>
      <c r="BU26" s="4">
        <v>1.5809500000000001</v>
      </c>
      <c r="BV26" s="4">
        <v>5</v>
      </c>
      <c r="BW26" s="24">
        <f>LN(BS26/BU26)</f>
        <v>-3.4138233549627035E-2</v>
      </c>
      <c r="BX26" s="25">
        <f>(BT26+BV26)/(BT26*BV26)</f>
        <v>0.4</v>
      </c>
    </row>
    <row r="27" spans="1:94">
      <c r="A27" s="4">
        <v>25</v>
      </c>
      <c r="B27" s="4" t="s">
        <v>63</v>
      </c>
      <c r="C27" s="30" t="s">
        <v>65</v>
      </c>
      <c r="D27" s="4">
        <v>1</v>
      </c>
      <c r="E27" s="11" t="s">
        <v>59</v>
      </c>
      <c r="F27" s="21" t="s">
        <v>50</v>
      </c>
      <c r="G27" s="22" t="s">
        <v>51</v>
      </c>
      <c r="H27" s="21" t="s">
        <v>50</v>
      </c>
      <c r="I27" s="22" t="s">
        <v>51</v>
      </c>
      <c r="J27" s="22" t="s">
        <v>52</v>
      </c>
      <c r="K27" s="22" t="s">
        <v>71</v>
      </c>
      <c r="L27" s="22" t="s">
        <v>84</v>
      </c>
      <c r="M27" s="4" t="s">
        <v>619</v>
      </c>
      <c r="N27" s="22" t="s">
        <v>86</v>
      </c>
      <c r="T27" s="22"/>
      <c r="U27" s="22"/>
      <c r="V27" s="22"/>
      <c r="W27" s="22"/>
      <c r="X27" s="22"/>
      <c r="Y27" s="28"/>
      <c r="Z27" s="22"/>
      <c r="AA27" s="22"/>
      <c r="AB27" s="22"/>
      <c r="AC27" s="22"/>
      <c r="AD27" s="22"/>
      <c r="AE27" s="22"/>
      <c r="AF27" s="22"/>
      <c r="AG27" s="22"/>
      <c r="AH27" s="48" t="s">
        <v>94</v>
      </c>
      <c r="BS27" s="4">
        <v>0.88547600000000004</v>
      </c>
      <c r="BT27" s="4">
        <v>5</v>
      </c>
      <c r="BU27" s="4">
        <v>0.71873200000000004</v>
      </c>
      <c r="BV27" s="4">
        <v>5</v>
      </c>
      <c r="BW27" s="24">
        <f t="shared" ref="BW27:BW29" si="35">LN(BS27/BU27)</f>
        <v>0.20863680520442901</v>
      </c>
      <c r="BX27" s="25">
        <f t="shared" ref="BX27:BX28" si="36">(BT27+BV27)/(BT27*BV27)</f>
        <v>0.4</v>
      </c>
    </row>
    <row r="28" spans="1:94">
      <c r="A28" s="4">
        <v>26</v>
      </c>
      <c r="B28" s="4" t="s">
        <v>63</v>
      </c>
      <c r="C28" s="30" t="s">
        <v>65</v>
      </c>
      <c r="D28" s="4">
        <v>1</v>
      </c>
      <c r="E28" s="11" t="s">
        <v>59</v>
      </c>
      <c r="F28" s="21" t="s">
        <v>50</v>
      </c>
      <c r="G28" s="22" t="s">
        <v>51</v>
      </c>
      <c r="H28" s="21" t="s">
        <v>50</v>
      </c>
      <c r="I28" s="22" t="s">
        <v>51</v>
      </c>
      <c r="J28" s="22" t="s">
        <v>52</v>
      </c>
      <c r="K28" s="22"/>
      <c r="L28" s="22"/>
      <c r="M28" s="22"/>
      <c r="N28" s="22"/>
      <c r="O28" s="22" t="s">
        <v>77</v>
      </c>
      <c r="P28" s="22" t="s">
        <v>85</v>
      </c>
      <c r="R28" s="22" t="s">
        <v>86</v>
      </c>
      <c r="T28" s="22"/>
      <c r="U28" s="22"/>
      <c r="V28" s="22"/>
      <c r="W28" s="22"/>
      <c r="X28" s="22"/>
      <c r="Y28" s="28"/>
      <c r="Z28" s="22"/>
      <c r="AA28" s="22"/>
      <c r="AB28" s="22"/>
      <c r="AC28" s="22"/>
      <c r="AD28" s="22"/>
      <c r="AE28" s="22"/>
      <c r="AF28" s="22"/>
      <c r="AG28" s="22"/>
      <c r="AH28" s="48" t="s">
        <v>94</v>
      </c>
      <c r="BS28" s="4">
        <v>2.15306</v>
      </c>
      <c r="BT28" s="4">
        <v>5</v>
      </c>
      <c r="BU28" s="4">
        <v>2.1099399999999999</v>
      </c>
      <c r="BV28" s="4">
        <v>5</v>
      </c>
      <c r="BW28" s="24">
        <f t="shared" si="35"/>
        <v>2.0230575020247259E-2</v>
      </c>
      <c r="BX28" s="25">
        <f t="shared" si="36"/>
        <v>0.4</v>
      </c>
    </row>
    <row r="29" spans="1:94">
      <c r="A29" s="4">
        <v>27</v>
      </c>
      <c r="B29" s="4" t="s">
        <v>63</v>
      </c>
      <c r="C29" s="30" t="s">
        <v>65</v>
      </c>
      <c r="D29" s="4">
        <v>1</v>
      </c>
      <c r="E29" s="11" t="s">
        <v>59</v>
      </c>
      <c r="F29" s="21" t="s">
        <v>50</v>
      </c>
      <c r="G29" s="22" t="s">
        <v>51</v>
      </c>
      <c r="H29" s="21" t="s">
        <v>50</v>
      </c>
      <c r="I29" s="22" t="s">
        <v>51</v>
      </c>
      <c r="J29" s="22" t="s">
        <v>52</v>
      </c>
      <c r="K29" s="22"/>
      <c r="L29" s="22"/>
      <c r="M29" s="22"/>
      <c r="N29" s="22"/>
      <c r="O29" s="22" t="s">
        <v>79</v>
      </c>
      <c r="P29" s="22" t="s">
        <v>85</v>
      </c>
      <c r="R29" s="22" t="s">
        <v>86</v>
      </c>
      <c r="T29" s="22"/>
      <c r="U29" s="22"/>
      <c r="V29" s="22"/>
      <c r="W29" s="22"/>
      <c r="X29" s="22"/>
      <c r="Y29" s="28"/>
      <c r="Z29" s="22"/>
      <c r="AA29" s="22"/>
      <c r="AB29" s="22"/>
      <c r="AC29" s="22"/>
      <c r="AD29" s="22"/>
      <c r="AE29" s="22"/>
      <c r="AF29" s="22"/>
      <c r="AG29" s="22"/>
      <c r="AH29" s="48" t="s">
        <v>94</v>
      </c>
      <c r="BS29" s="4">
        <v>1.2358800000000001</v>
      </c>
      <c r="BT29" s="4">
        <v>5</v>
      </c>
      <c r="BU29" s="4">
        <v>1.22028</v>
      </c>
      <c r="BV29" s="4">
        <v>5</v>
      </c>
      <c r="BW29" s="24">
        <f t="shared" si="35"/>
        <v>1.2702926334664437E-2</v>
      </c>
      <c r="BX29" s="25">
        <f>(BT29+BV29)/(BT29*BV29)</f>
        <v>0.4</v>
      </c>
    </row>
    <row r="30" spans="1:94">
      <c r="A30" s="4">
        <v>28</v>
      </c>
      <c r="B30" s="4" t="s">
        <v>130</v>
      </c>
      <c r="C30" s="30" t="s">
        <v>88</v>
      </c>
      <c r="D30" s="4">
        <v>1</v>
      </c>
      <c r="E30" s="11" t="s">
        <v>59</v>
      </c>
      <c r="F30" s="21" t="s">
        <v>89</v>
      </c>
      <c r="G30" s="22" t="s">
        <v>90</v>
      </c>
      <c r="H30" s="21" t="s">
        <v>50</v>
      </c>
      <c r="I30" s="22" t="s">
        <v>51</v>
      </c>
      <c r="J30" s="22" t="s">
        <v>91</v>
      </c>
      <c r="K30" s="22" t="s">
        <v>110</v>
      </c>
      <c r="L30" s="22" t="s">
        <v>110</v>
      </c>
      <c r="M30" s="4" t="s">
        <v>620</v>
      </c>
      <c r="N30" s="22" t="s">
        <v>113</v>
      </c>
      <c r="T30" s="22"/>
      <c r="U30" s="22"/>
      <c r="V30" s="22"/>
      <c r="W30" s="22"/>
      <c r="X30" s="22"/>
      <c r="Y30" s="28"/>
      <c r="Z30" s="22"/>
      <c r="AA30" s="22"/>
      <c r="AB30" s="22"/>
      <c r="AC30" s="22"/>
      <c r="AD30" s="22"/>
      <c r="AE30" s="22"/>
      <c r="AF30" s="22"/>
      <c r="AG30" s="22"/>
      <c r="AH30" s="48" t="s">
        <v>112</v>
      </c>
      <c r="CK30" s="4">
        <v>96.706400000000002</v>
      </c>
      <c r="CL30" s="4">
        <v>3</v>
      </c>
      <c r="CM30" s="4">
        <v>97.329099999999997</v>
      </c>
      <c r="CN30" s="4">
        <v>3</v>
      </c>
      <c r="CO30" s="24">
        <f>LN(CK30/CM30)</f>
        <v>-6.4184351599960443E-3</v>
      </c>
      <c r="CP30" s="25">
        <f t="shared" ref="CP30:CP32" si="37">(CL30+CN30)/(CL30*CN30)</f>
        <v>0.66666666666666663</v>
      </c>
    </row>
    <row r="31" spans="1:94">
      <c r="A31" s="4">
        <v>29</v>
      </c>
      <c r="B31" s="4" t="s">
        <v>130</v>
      </c>
      <c r="C31" s="30" t="s">
        <v>88</v>
      </c>
      <c r="D31" s="4">
        <v>1</v>
      </c>
      <c r="E31" s="11" t="s">
        <v>59</v>
      </c>
      <c r="F31" s="21" t="s">
        <v>89</v>
      </c>
      <c r="G31" s="22" t="s">
        <v>90</v>
      </c>
      <c r="H31" s="21" t="s">
        <v>50</v>
      </c>
      <c r="I31" s="22" t="s">
        <v>51</v>
      </c>
      <c r="J31" s="22" t="s">
        <v>91</v>
      </c>
      <c r="K31" s="22" t="s">
        <v>95</v>
      </c>
      <c r="L31" s="22" t="s">
        <v>96</v>
      </c>
      <c r="M31" s="4" t="s">
        <v>618</v>
      </c>
      <c r="N31" s="22" t="s">
        <v>86</v>
      </c>
      <c r="T31" s="22"/>
      <c r="U31" s="22"/>
      <c r="V31" s="22"/>
      <c r="W31" s="22"/>
      <c r="X31" s="22"/>
      <c r="Y31" s="28"/>
      <c r="Z31" s="22"/>
      <c r="AA31" s="22"/>
      <c r="AB31" s="22"/>
      <c r="AC31" s="22"/>
      <c r="AD31" s="22"/>
      <c r="AE31" s="22"/>
      <c r="AF31" s="22"/>
      <c r="AG31" s="22"/>
      <c r="AH31" s="48" t="s">
        <v>112</v>
      </c>
      <c r="CK31" s="4">
        <v>76.729600000000005</v>
      </c>
      <c r="CL31" s="4">
        <v>3</v>
      </c>
      <c r="CM31" s="4">
        <v>76.705699999999993</v>
      </c>
      <c r="CN31" s="4">
        <v>3</v>
      </c>
      <c r="CO31" s="24">
        <f t="shared" ref="CO31:CO32" si="38">LN(CK31/CM31)</f>
        <v>3.1153196420009003E-4</v>
      </c>
      <c r="CP31" s="25">
        <f t="shared" si="37"/>
        <v>0.66666666666666663</v>
      </c>
    </row>
    <row r="32" spans="1:94">
      <c r="A32" s="4">
        <v>30</v>
      </c>
      <c r="B32" s="4" t="s">
        <v>129</v>
      </c>
      <c r="C32" s="30" t="s">
        <v>88</v>
      </c>
      <c r="D32" s="4">
        <v>1</v>
      </c>
      <c r="E32" s="11" t="s">
        <v>59</v>
      </c>
      <c r="F32" s="21" t="s">
        <v>89</v>
      </c>
      <c r="G32" s="22" t="s">
        <v>90</v>
      </c>
      <c r="H32" s="21" t="s">
        <v>50</v>
      </c>
      <c r="I32" s="22" t="s">
        <v>51</v>
      </c>
      <c r="J32" s="22" t="s">
        <v>91</v>
      </c>
      <c r="K32" s="22" t="s">
        <v>97</v>
      </c>
      <c r="L32" s="22" t="s">
        <v>96</v>
      </c>
      <c r="M32" s="4" t="s">
        <v>618</v>
      </c>
      <c r="N32" s="22" t="s">
        <v>86</v>
      </c>
      <c r="T32" s="22"/>
      <c r="U32" s="22"/>
      <c r="V32" s="22"/>
      <c r="W32" s="22"/>
      <c r="X32" s="22"/>
      <c r="Y32" s="28"/>
      <c r="Z32" s="22"/>
      <c r="AA32" s="22"/>
      <c r="AB32" s="22"/>
      <c r="AC32" s="22"/>
      <c r="AD32" s="22"/>
      <c r="AE32" s="22"/>
      <c r="AF32" s="22"/>
      <c r="AG32" s="22"/>
      <c r="AH32" s="48" t="s">
        <v>94</v>
      </c>
      <c r="CK32" s="4">
        <v>49.623600000000003</v>
      </c>
      <c r="CL32" s="4">
        <v>3</v>
      </c>
      <c r="CM32" s="4">
        <v>47.005099999999999</v>
      </c>
      <c r="CN32" s="4">
        <v>3</v>
      </c>
      <c r="CO32" s="24">
        <f t="shared" si="38"/>
        <v>5.4210420560995454E-2</v>
      </c>
      <c r="CP32" s="25">
        <f t="shared" si="37"/>
        <v>0.66666666666666663</v>
      </c>
    </row>
    <row r="33" spans="1:112">
      <c r="A33" s="4">
        <v>31</v>
      </c>
      <c r="B33" s="4" t="s">
        <v>129</v>
      </c>
      <c r="C33" s="30" t="s">
        <v>88</v>
      </c>
      <c r="D33" s="4">
        <v>1</v>
      </c>
      <c r="E33" s="11" t="s">
        <v>59</v>
      </c>
      <c r="F33" s="21" t="s">
        <v>89</v>
      </c>
      <c r="G33" s="22" t="s">
        <v>90</v>
      </c>
      <c r="H33" s="21" t="s">
        <v>50</v>
      </c>
      <c r="I33" s="22" t="s">
        <v>51</v>
      </c>
      <c r="J33" s="22" t="s">
        <v>91</v>
      </c>
      <c r="K33" s="22"/>
      <c r="L33" s="22"/>
      <c r="M33" s="22"/>
      <c r="N33" s="22"/>
      <c r="O33" s="22" t="s">
        <v>98</v>
      </c>
      <c r="P33" s="22" t="s">
        <v>85</v>
      </c>
      <c r="R33" s="22" t="s">
        <v>86</v>
      </c>
      <c r="AH33" s="48" t="s">
        <v>94</v>
      </c>
      <c r="CK33" s="4">
        <v>59.486699999999999</v>
      </c>
      <c r="CL33" s="4">
        <v>3</v>
      </c>
      <c r="CM33" s="4">
        <v>55.514800000000001</v>
      </c>
      <c r="CN33" s="4">
        <v>3</v>
      </c>
      <c r="CO33" s="24">
        <f>LN(CK33/CM33)</f>
        <v>6.9103106283577215E-2</v>
      </c>
      <c r="CP33" s="25">
        <f>(CL33+CN33)/(CL33*CN33)</f>
        <v>0.66666666666666663</v>
      </c>
    </row>
    <row r="34" spans="1:112">
      <c r="A34" s="4">
        <v>32</v>
      </c>
      <c r="B34" s="4" t="s">
        <v>129</v>
      </c>
      <c r="C34" s="30" t="s">
        <v>88</v>
      </c>
      <c r="D34" s="4">
        <v>1</v>
      </c>
      <c r="E34" s="11" t="s">
        <v>59</v>
      </c>
      <c r="F34" s="21" t="s">
        <v>89</v>
      </c>
      <c r="G34" s="22" t="s">
        <v>90</v>
      </c>
      <c r="H34" s="21" t="s">
        <v>50</v>
      </c>
      <c r="I34" s="22" t="s">
        <v>51</v>
      </c>
      <c r="J34" s="22" t="s">
        <v>91</v>
      </c>
      <c r="K34" s="22"/>
      <c r="L34" s="22"/>
      <c r="M34" s="22"/>
      <c r="N34" s="22"/>
      <c r="O34" s="22" t="s">
        <v>99</v>
      </c>
      <c r="P34" s="22" t="s">
        <v>85</v>
      </c>
      <c r="R34" s="22" t="s">
        <v>86</v>
      </c>
      <c r="T34" s="22"/>
      <c r="U34" s="22"/>
      <c r="V34" s="22"/>
      <c r="W34" s="22"/>
      <c r="X34" s="22"/>
      <c r="Y34" s="28"/>
      <c r="Z34" s="22"/>
      <c r="AA34" s="22"/>
      <c r="AB34" s="22"/>
      <c r="AC34" s="22"/>
      <c r="AD34" s="22"/>
      <c r="AE34" s="22"/>
      <c r="AF34" s="22"/>
      <c r="AG34" s="22"/>
      <c r="AH34" s="48" t="s">
        <v>94</v>
      </c>
      <c r="CK34" s="4">
        <v>29.131499999999999</v>
      </c>
      <c r="CL34" s="4">
        <v>3</v>
      </c>
      <c r="CM34" s="4">
        <v>28.460999999999999</v>
      </c>
      <c r="CN34" s="4">
        <v>3</v>
      </c>
      <c r="CO34" s="24">
        <f>LN(CK34/CM34)</f>
        <v>2.3285333872629189E-2</v>
      </c>
      <c r="CP34" s="25">
        <f>(CL34+CN34)/(CL34*CN34)</f>
        <v>0.66666666666666663</v>
      </c>
    </row>
    <row r="35" spans="1:112">
      <c r="A35" s="4">
        <v>33</v>
      </c>
      <c r="B35" s="4" t="s">
        <v>129</v>
      </c>
      <c r="C35" s="30" t="s">
        <v>477</v>
      </c>
      <c r="D35" s="4">
        <v>1</v>
      </c>
      <c r="E35" s="11" t="s">
        <v>59</v>
      </c>
      <c r="F35" s="21" t="s">
        <v>89</v>
      </c>
      <c r="G35" s="22" t="s">
        <v>90</v>
      </c>
      <c r="H35" s="21" t="s">
        <v>50</v>
      </c>
      <c r="I35" s="22" t="s">
        <v>51</v>
      </c>
      <c r="J35" s="22" t="s">
        <v>91</v>
      </c>
      <c r="K35" s="22" t="s">
        <v>110</v>
      </c>
      <c r="L35" s="22" t="s">
        <v>110</v>
      </c>
      <c r="M35" s="4" t="s">
        <v>620</v>
      </c>
      <c r="N35" s="22" t="s">
        <v>476</v>
      </c>
      <c r="O35" s="22"/>
      <c r="P35" s="22"/>
      <c r="R35" s="22"/>
      <c r="T35" s="22"/>
      <c r="U35" s="22"/>
      <c r="V35" s="22"/>
      <c r="W35" s="22"/>
      <c r="X35" s="22"/>
      <c r="Y35" s="28"/>
      <c r="Z35" s="22"/>
      <c r="AA35" s="22"/>
      <c r="AB35" s="22"/>
      <c r="AC35" s="22"/>
      <c r="AD35" s="22"/>
      <c r="AE35" s="22"/>
      <c r="AF35" s="22"/>
      <c r="AG35" s="22"/>
      <c r="AH35" s="48"/>
      <c r="CO35" s="24"/>
      <c r="CP35" s="25"/>
      <c r="CQ35" s="4">
        <v>97.742400000000004</v>
      </c>
      <c r="CR35" s="4">
        <v>3</v>
      </c>
      <c r="CS35" s="4">
        <v>97.205399999999997</v>
      </c>
      <c r="CT35" s="4">
        <v>3</v>
      </c>
      <c r="CU35" s="24">
        <f>LN(CQ35/CS35)</f>
        <v>5.5091810034270097E-3</v>
      </c>
      <c r="CV35" s="25">
        <f>(CR35+CT35)/(CR35*CT35)</f>
        <v>0.66666666666666663</v>
      </c>
    </row>
    <row r="36" spans="1:112">
      <c r="A36" s="4">
        <v>34</v>
      </c>
      <c r="B36" s="4" t="s">
        <v>129</v>
      </c>
      <c r="C36" s="30" t="s">
        <v>88</v>
      </c>
      <c r="D36" s="4">
        <v>1</v>
      </c>
      <c r="E36" s="11" t="s">
        <v>59</v>
      </c>
      <c r="F36" s="21" t="s">
        <v>89</v>
      </c>
      <c r="G36" s="22" t="s">
        <v>90</v>
      </c>
      <c r="H36" s="21" t="s">
        <v>50</v>
      </c>
      <c r="I36" s="22" t="s">
        <v>51</v>
      </c>
      <c r="J36" s="22" t="s">
        <v>91</v>
      </c>
      <c r="K36" s="22" t="s">
        <v>95</v>
      </c>
      <c r="L36" s="22" t="s">
        <v>96</v>
      </c>
      <c r="M36" s="4" t="s">
        <v>618</v>
      </c>
      <c r="N36" s="22" t="s">
        <v>116</v>
      </c>
      <c r="T36" s="22"/>
      <c r="U36" s="22"/>
      <c r="V36" s="22"/>
      <c r="W36" s="22"/>
      <c r="X36" s="22"/>
      <c r="Y36" s="28"/>
      <c r="Z36" s="22"/>
      <c r="AA36" s="22"/>
      <c r="AB36" s="22"/>
      <c r="AC36" s="22"/>
      <c r="AD36" s="22"/>
      <c r="AE36" s="22"/>
      <c r="AF36" s="22"/>
      <c r="AG36" s="22"/>
      <c r="AH36" s="48" t="s">
        <v>94</v>
      </c>
      <c r="CO36" s="24"/>
      <c r="CQ36" s="4">
        <v>29.537500000000001</v>
      </c>
      <c r="CR36" s="4">
        <v>3</v>
      </c>
      <c r="CS36" s="4">
        <v>27.389399999999998</v>
      </c>
      <c r="CT36" s="4">
        <v>3</v>
      </c>
      <c r="CU36" s="24">
        <f t="shared" ref="CU36:CU39" si="39">LN(CQ36/CS36)</f>
        <v>7.5504565283013581E-2</v>
      </c>
      <c r="CV36" s="25">
        <f t="shared" ref="CV36:CV39" si="40">(CR36+CT36)/(CR36*CT36)</f>
        <v>0.66666666666666663</v>
      </c>
    </row>
    <row r="37" spans="1:112">
      <c r="A37" s="4">
        <v>35</v>
      </c>
      <c r="B37" s="4" t="s">
        <v>129</v>
      </c>
      <c r="C37" s="30" t="s">
        <v>88</v>
      </c>
      <c r="D37" s="4">
        <v>1</v>
      </c>
      <c r="E37" s="11" t="s">
        <v>59</v>
      </c>
      <c r="F37" s="21" t="s">
        <v>89</v>
      </c>
      <c r="G37" s="22" t="s">
        <v>90</v>
      </c>
      <c r="H37" s="21" t="s">
        <v>50</v>
      </c>
      <c r="I37" s="22" t="s">
        <v>51</v>
      </c>
      <c r="J37" s="22" t="s">
        <v>91</v>
      </c>
      <c r="K37" s="22" t="s">
        <v>97</v>
      </c>
      <c r="L37" s="22" t="s">
        <v>96</v>
      </c>
      <c r="M37" s="4" t="s">
        <v>618</v>
      </c>
      <c r="N37" s="22" t="s">
        <v>116</v>
      </c>
      <c r="T37" s="22"/>
      <c r="U37" s="22"/>
      <c r="V37" s="22"/>
      <c r="W37" s="22"/>
      <c r="X37" s="22"/>
      <c r="Y37" s="28"/>
      <c r="Z37" s="22"/>
      <c r="AA37" s="22"/>
      <c r="AB37" s="22"/>
      <c r="AC37" s="22"/>
      <c r="AD37" s="22"/>
      <c r="AE37" s="22"/>
      <c r="AF37" s="22"/>
      <c r="AG37" s="22"/>
      <c r="AH37" s="48" t="s">
        <v>94</v>
      </c>
      <c r="CQ37" s="4">
        <v>7.5186500000000001</v>
      </c>
      <c r="CR37" s="4">
        <v>3</v>
      </c>
      <c r="CS37" s="4">
        <v>5.9075100000000003</v>
      </c>
      <c r="CT37" s="4">
        <v>3</v>
      </c>
      <c r="CU37" s="24">
        <f t="shared" si="39"/>
        <v>0.24116217772835011</v>
      </c>
      <c r="CV37" s="25">
        <f t="shared" si="40"/>
        <v>0.66666666666666663</v>
      </c>
    </row>
    <row r="38" spans="1:112">
      <c r="A38" s="4">
        <v>36</v>
      </c>
      <c r="B38" s="4" t="s">
        <v>129</v>
      </c>
      <c r="C38" s="30" t="s">
        <v>88</v>
      </c>
      <c r="D38" s="4">
        <v>1</v>
      </c>
      <c r="E38" s="11" t="s">
        <v>59</v>
      </c>
      <c r="F38" s="21" t="s">
        <v>89</v>
      </c>
      <c r="G38" s="22" t="s">
        <v>90</v>
      </c>
      <c r="H38" s="21" t="s">
        <v>50</v>
      </c>
      <c r="I38" s="22" t="s">
        <v>51</v>
      </c>
      <c r="J38" s="22" t="s">
        <v>91</v>
      </c>
      <c r="K38" s="22"/>
      <c r="L38" s="22"/>
      <c r="M38" s="22"/>
      <c r="N38" s="22"/>
      <c r="O38" s="22" t="s">
        <v>98</v>
      </c>
      <c r="P38" s="22" t="s">
        <v>85</v>
      </c>
      <c r="R38" s="22" t="s">
        <v>116</v>
      </c>
      <c r="T38" s="22"/>
      <c r="U38" s="22"/>
      <c r="V38" s="22"/>
      <c r="W38" s="22"/>
      <c r="X38" s="22"/>
      <c r="Y38" s="28"/>
      <c r="Z38" s="22"/>
      <c r="AA38" s="22"/>
      <c r="AB38" s="22"/>
      <c r="AC38" s="22"/>
      <c r="AD38" s="22"/>
      <c r="AE38" s="22"/>
      <c r="AF38" s="22"/>
      <c r="AG38" s="22"/>
      <c r="AH38" s="48" t="s">
        <v>94</v>
      </c>
      <c r="CQ38" s="4">
        <v>45.111899999999999</v>
      </c>
      <c r="CR38" s="4">
        <v>3</v>
      </c>
      <c r="CS38" s="4">
        <v>37.593200000000003</v>
      </c>
      <c r="CT38" s="4">
        <v>3</v>
      </c>
      <c r="CU38" s="24">
        <f t="shared" si="39"/>
        <v>0.182322886820841</v>
      </c>
      <c r="CV38" s="25">
        <f t="shared" si="40"/>
        <v>0.66666666666666663</v>
      </c>
    </row>
    <row r="39" spans="1:112">
      <c r="A39" s="4">
        <v>37</v>
      </c>
      <c r="B39" s="4" t="s">
        <v>129</v>
      </c>
      <c r="C39" s="30" t="s">
        <v>88</v>
      </c>
      <c r="D39" s="4">
        <v>1</v>
      </c>
      <c r="E39" s="11" t="s">
        <v>59</v>
      </c>
      <c r="F39" s="21" t="s">
        <v>89</v>
      </c>
      <c r="G39" s="22" t="s">
        <v>90</v>
      </c>
      <c r="H39" s="21" t="s">
        <v>50</v>
      </c>
      <c r="I39" s="22" t="s">
        <v>51</v>
      </c>
      <c r="J39" s="22" t="s">
        <v>91</v>
      </c>
      <c r="K39" s="22"/>
      <c r="L39" s="22"/>
      <c r="M39" s="22"/>
      <c r="N39" s="22"/>
      <c r="O39" s="22" t="s">
        <v>99</v>
      </c>
      <c r="P39" s="22" t="s">
        <v>85</v>
      </c>
      <c r="R39" s="22" t="s">
        <v>116</v>
      </c>
      <c r="T39" s="22"/>
      <c r="U39" s="22"/>
      <c r="V39" s="22"/>
      <c r="W39" s="22"/>
      <c r="X39" s="22"/>
      <c r="Y39" s="28"/>
      <c r="Z39" s="22"/>
      <c r="AA39" s="22"/>
      <c r="AB39" s="22"/>
      <c r="AC39" s="22"/>
      <c r="AD39" s="22"/>
      <c r="AE39" s="22"/>
      <c r="AF39" s="22"/>
      <c r="AG39" s="22"/>
      <c r="AH39" s="48" t="s">
        <v>94</v>
      </c>
      <c r="CQ39" s="4">
        <v>35.445099999999996</v>
      </c>
      <c r="CR39" s="4">
        <v>3</v>
      </c>
      <c r="CS39" s="4">
        <v>19.870699999999999</v>
      </c>
      <c r="CT39" s="4">
        <v>3</v>
      </c>
      <c r="CU39" s="24">
        <f t="shared" si="39"/>
        <v>0.57873873564377087</v>
      </c>
      <c r="CV39" s="25">
        <f t="shared" si="40"/>
        <v>0.66666666666666663</v>
      </c>
    </row>
    <row r="40" spans="1:112">
      <c r="A40" s="4">
        <v>38</v>
      </c>
      <c r="B40" s="4" t="s">
        <v>129</v>
      </c>
      <c r="C40" s="30" t="s">
        <v>88</v>
      </c>
      <c r="D40" s="4">
        <v>1</v>
      </c>
      <c r="E40" s="11" t="s">
        <v>59</v>
      </c>
      <c r="F40" s="21" t="s">
        <v>89</v>
      </c>
      <c r="G40" s="22" t="s">
        <v>90</v>
      </c>
      <c r="H40" s="21" t="s">
        <v>50</v>
      </c>
      <c r="I40" s="22" t="s">
        <v>51</v>
      </c>
      <c r="J40" s="22" t="s">
        <v>91</v>
      </c>
      <c r="K40" s="22" t="s">
        <v>110</v>
      </c>
      <c r="L40" s="22" t="s">
        <v>110</v>
      </c>
      <c r="M40" s="4" t="s">
        <v>620</v>
      </c>
      <c r="N40" s="22" t="s">
        <v>120</v>
      </c>
      <c r="T40" s="22"/>
      <c r="U40" s="22"/>
      <c r="V40" s="22"/>
      <c r="W40" s="22"/>
      <c r="X40" s="22"/>
      <c r="Y40" s="28"/>
      <c r="Z40" s="22"/>
      <c r="AA40" s="22"/>
      <c r="AB40" s="22"/>
      <c r="AC40" s="22"/>
      <c r="AD40" s="22"/>
      <c r="AE40" s="22"/>
      <c r="AF40" s="22"/>
      <c r="AG40" s="22"/>
      <c r="AH40" s="48" t="s">
        <v>94</v>
      </c>
      <c r="CW40" s="4">
        <v>0.29546600000000001</v>
      </c>
      <c r="CX40" s="4">
        <v>3</v>
      </c>
      <c r="CY40" s="4">
        <v>0.28005999999999998</v>
      </c>
      <c r="CZ40" s="4">
        <v>3</v>
      </c>
      <c r="DA40" s="24">
        <f t="shared" ref="DA40:DA43" si="41">LN(CW40/CY40)</f>
        <v>5.3549905077043658E-2</v>
      </c>
      <c r="DB40" s="25">
        <f t="shared" ref="DB40:DB41" si="42">(CX40+CZ40)/(CX40*CZ40)</f>
        <v>0.66666666666666663</v>
      </c>
      <c r="DC40" s="4">
        <v>0.22573199999999999</v>
      </c>
      <c r="DD40" s="4">
        <v>3</v>
      </c>
      <c r="DE40" s="4">
        <v>0.22824</v>
      </c>
      <c r="DF40" s="4">
        <v>3</v>
      </c>
      <c r="DG40" s="24">
        <f t="shared" ref="DG40:DG43" si="43">LN(DC40/DE40)</f>
        <v>-1.1049252006360722E-2</v>
      </c>
      <c r="DH40" s="25">
        <f t="shared" ref="DH40" si="44">(DD40+DF40)/(DD40*DF40)</f>
        <v>0.66666666666666663</v>
      </c>
    </row>
    <row r="41" spans="1:112">
      <c r="A41" s="4">
        <v>39</v>
      </c>
      <c r="B41" s="4" t="s">
        <v>129</v>
      </c>
      <c r="C41" s="30" t="s">
        <v>88</v>
      </c>
      <c r="D41" s="4">
        <v>1</v>
      </c>
      <c r="E41" s="11" t="s">
        <v>59</v>
      </c>
      <c r="F41" s="21" t="s">
        <v>89</v>
      </c>
      <c r="G41" s="22" t="s">
        <v>90</v>
      </c>
      <c r="H41" s="21" t="s">
        <v>50</v>
      </c>
      <c r="I41" s="22" t="s">
        <v>51</v>
      </c>
      <c r="J41" s="22" t="s">
        <v>91</v>
      </c>
      <c r="K41" s="22" t="s">
        <v>119</v>
      </c>
      <c r="L41" s="22" t="s">
        <v>96</v>
      </c>
      <c r="M41" s="4" t="s">
        <v>618</v>
      </c>
      <c r="N41" s="22" t="s">
        <v>120</v>
      </c>
      <c r="AH41" s="48" t="s">
        <v>94</v>
      </c>
      <c r="CW41" s="4">
        <v>0.55353300000000005</v>
      </c>
      <c r="CX41" s="4">
        <v>3</v>
      </c>
      <c r="CY41" s="4">
        <v>0.54310599999999998</v>
      </c>
      <c r="CZ41" s="4">
        <v>3</v>
      </c>
      <c r="DA41" s="24">
        <f t="shared" si="41"/>
        <v>1.9016858298694577E-2</v>
      </c>
      <c r="DB41" s="25">
        <f t="shared" si="42"/>
        <v>0.66666666666666663</v>
      </c>
      <c r="DG41" s="24"/>
    </row>
    <row r="42" spans="1:112">
      <c r="A42" s="4">
        <v>40</v>
      </c>
      <c r="B42" s="4" t="s">
        <v>129</v>
      </c>
      <c r="C42" s="30" t="s">
        <v>88</v>
      </c>
      <c r="D42" s="4">
        <v>1</v>
      </c>
      <c r="E42" s="11" t="s">
        <v>59</v>
      </c>
      <c r="F42" s="21" t="s">
        <v>89</v>
      </c>
      <c r="G42" s="22" t="s">
        <v>90</v>
      </c>
      <c r="H42" s="21" t="s">
        <v>50</v>
      </c>
      <c r="I42" s="22" t="s">
        <v>51</v>
      </c>
      <c r="J42" s="22" t="s">
        <v>91</v>
      </c>
      <c r="K42" s="22" t="s">
        <v>127</v>
      </c>
      <c r="L42" s="22" t="s">
        <v>84</v>
      </c>
      <c r="M42" s="4" t="s">
        <v>618</v>
      </c>
      <c r="N42" s="22" t="s">
        <v>128</v>
      </c>
      <c r="AH42" s="48" t="s">
        <v>353</v>
      </c>
      <c r="DC42" s="4">
        <v>0.45397100000000001</v>
      </c>
      <c r="DD42" s="4">
        <v>3</v>
      </c>
      <c r="DE42" s="4">
        <v>0.45647900000000002</v>
      </c>
      <c r="DF42" s="4">
        <v>3</v>
      </c>
      <c r="DG42" s="24">
        <f t="shared" si="43"/>
        <v>-5.5093774371440373E-3</v>
      </c>
      <c r="DH42" s="25">
        <f t="shared" ref="DH42:DH43" si="45">(DD42+DF42)/(DD42*DF42)</f>
        <v>0.66666666666666663</v>
      </c>
    </row>
    <row r="43" spans="1:112">
      <c r="A43" s="4">
        <v>41</v>
      </c>
      <c r="B43" s="4" t="s">
        <v>129</v>
      </c>
      <c r="C43" s="30" t="s">
        <v>88</v>
      </c>
      <c r="D43" s="4">
        <v>1</v>
      </c>
      <c r="E43" s="11" t="s">
        <v>59</v>
      </c>
      <c r="F43" s="21" t="s">
        <v>89</v>
      </c>
      <c r="G43" s="22" t="s">
        <v>90</v>
      </c>
      <c r="H43" s="21" t="s">
        <v>50</v>
      </c>
      <c r="I43" s="22" t="s">
        <v>51</v>
      </c>
      <c r="J43" s="22" t="s">
        <v>91</v>
      </c>
      <c r="K43" s="22"/>
      <c r="L43" s="22"/>
      <c r="M43" s="22"/>
      <c r="N43" s="22"/>
      <c r="O43" s="29">
        <v>0.16</v>
      </c>
      <c r="P43" s="4" t="s">
        <v>122</v>
      </c>
      <c r="R43" s="4" t="s">
        <v>120</v>
      </c>
      <c r="AH43" s="48" t="s">
        <v>353</v>
      </c>
      <c r="CW43" s="4">
        <v>0.51758499999999996</v>
      </c>
      <c r="CX43" s="4">
        <v>3</v>
      </c>
      <c r="CY43" s="4">
        <v>0.49735400000000002</v>
      </c>
      <c r="CZ43" s="4">
        <v>3</v>
      </c>
      <c r="DA43" s="24">
        <f t="shared" si="41"/>
        <v>3.9871716667502312E-2</v>
      </c>
      <c r="DB43" s="25">
        <f t="shared" ref="DB43" si="46">(CX43+CZ43)/(CX43*CZ43)</f>
        <v>0.66666666666666663</v>
      </c>
      <c r="DC43" s="4">
        <v>0.43641400000000002</v>
      </c>
      <c r="DD43" s="4">
        <v>3</v>
      </c>
      <c r="DE43" s="4">
        <v>0.44644699999999998</v>
      </c>
      <c r="DF43" s="4">
        <v>3</v>
      </c>
      <c r="DG43" s="24">
        <f t="shared" si="43"/>
        <v>-2.2729358158905383E-2</v>
      </c>
      <c r="DH43" s="25">
        <f t="shared" si="45"/>
        <v>0.66666666666666663</v>
      </c>
    </row>
    <row r="44" spans="1:112">
      <c r="A44" s="4">
        <v>42</v>
      </c>
      <c r="B44" s="4" t="s">
        <v>129</v>
      </c>
      <c r="C44" s="30" t="s">
        <v>88</v>
      </c>
      <c r="D44" s="4">
        <v>1</v>
      </c>
      <c r="E44" s="11" t="s">
        <v>59</v>
      </c>
      <c r="F44" s="21" t="s">
        <v>89</v>
      </c>
      <c r="G44" s="22" t="s">
        <v>90</v>
      </c>
      <c r="H44" s="21" t="s">
        <v>50</v>
      </c>
      <c r="I44" s="22" t="s">
        <v>51</v>
      </c>
      <c r="J44" s="22" t="s">
        <v>91</v>
      </c>
      <c r="K44" s="22"/>
      <c r="L44" s="22"/>
      <c r="M44" s="22"/>
      <c r="N44" s="22"/>
      <c r="AD44" s="4" t="s">
        <v>110</v>
      </c>
      <c r="AE44" s="4" t="s">
        <v>110</v>
      </c>
      <c r="AG44" s="4" t="s">
        <v>116</v>
      </c>
      <c r="AH44" s="48" t="s">
        <v>94</v>
      </c>
      <c r="CQ44" s="4">
        <v>99.402000000000001</v>
      </c>
      <c r="CR44" s="4">
        <v>3</v>
      </c>
      <c r="CS44" s="4">
        <v>99.435900000000004</v>
      </c>
      <c r="CT44" s="4">
        <v>3</v>
      </c>
      <c r="CU44" s="24">
        <f t="shared" ref="CU44:CU48" si="47">LN(CQ44/CS44)</f>
        <v>-3.4098127498287362E-4</v>
      </c>
      <c r="CV44" s="25">
        <f t="shared" ref="CV44:CV48" si="48">(CR44+CT44)/(CR44*CT44)</f>
        <v>0.66666666666666663</v>
      </c>
    </row>
    <row r="45" spans="1:112" ht="16.2">
      <c r="A45" s="4">
        <v>43</v>
      </c>
      <c r="B45" s="4" t="s">
        <v>129</v>
      </c>
      <c r="C45" s="30" t="s">
        <v>88</v>
      </c>
      <c r="D45" s="4">
        <v>1</v>
      </c>
      <c r="E45" s="11" t="s">
        <v>59</v>
      </c>
      <c r="F45" s="21" t="s">
        <v>89</v>
      </c>
      <c r="G45" s="22" t="s">
        <v>90</v>
      </c>
      <c r="H45" s="21" t="s">
        <v>50</v>
      </c>
      <c r="I45" s="22" t="s">
        <v>51</v>
      </c>
      <c r="J45" s="22" t="s">
        <v>91</v>
      </c>
      <c r="K45" s="22"/>
      <c r="L45" s="22"/>
      <c r="M45" s="22"/>
      <c r="N45" s="22"/>
      <c r="AD45" s="4" t="s">
        <v>124</v>
      </c>
      <c r="AE45" s="4" t="s">
        <v>497</v>
      </c>
      <c r="AG45" s="4" t="s">
        <v>116</v>
      </c>
      <c r="AH45" s="48" t="s">
        <v>94</v>
      </c>
      <c r="CQ45" s="4">
        <v>49.827500000000001</v>
      </c>
      <c r="CR45" s="4">
        <v>3</v>
      </c>
      <c r="CS45" s="4">
        <v>47.936300000000003</v>
      </c>
      <c r="CT45" s="4">
        <v>3</v>
      </c>
      <c r="CU45" s="24">
        <f t="shared" si="47"/>
        <v>3.8693994235125401E-2</v>
      </c>
      <c r="CV45" s="25">
        <f t="shared" si="48"/>
        <v>0.66666666666666663</v>
      </c>
    </row>
    <row r="46" spans="1:112" ht="16.2">
      <c r="A46" s="4">
        <v>44</v>
      </c>
      <c r="B46" s="4" t="s">
        <v>129</v>
      </c>
      <c r="C46" s="30" t="s">
        <v>88</v>
      </c>
      <c r="D46" s="4">
        <v>1</v>
      </c>
      <c r="E46" s="11" t="s">
        <v>59</v>
      </c>
      <c r="F46" s="21" t="s">
        <v>89</v>
      </c>
      <c r="G46" s="22" t="s">
        <v>90</v>
      </c>
      <c r="H46" s="21" t="s">
        <v>50</v>
      </c>
      <c r="I46" s="22" t="s">
        <v>51</v>
      </c>
      <c r="J46" s="22" t="s">
        <v>91</v>
      </c>
      <c r="K46" s="22"/>
      <c r="L46" s="22"/>
      <c r="M46" s="22"/>
      <c r="N46" s="22"/>
      <c r="AD46" s="4" t="s">
        <v>125</v>
      </c>
      <c r="AE46" s="4" t="s">
        <v>497</v>
      </c>
      <c r="AG46" s="4" t="s">
        <v>115</v>
      </c>
      <c r="AH46" s="48" t="s">
        <v>94</v>
      </c>
      <c r="CQ46" s="4">
        <v>30.417999999999999</v>
      </c>
      <c r="CR46" s="4">
        <v>3</v>
      </c>
      <c r="CS46" s="4">
        <v>25.318200000000001</v>
      </c>
      <c r="CT46" s="4">
        <v>3</v>
      </c>
      <c r="CU46" s="24">
        <f t="shared" si="47"/>
        <v>0.18351103374861211</v>
      </c>
      <c r="CV46" s="25">
        <f t="shared" si="48"/>
        <v>0.66666666666666663</v>
      </c>
    </row>
    <row r="47" spans="1:112" ht="16.2">
      <c r="A47" s="4">
        <v>45</v>
      </c>
      <c r="B47" s="4" t="s">
        <v>129</v>
      </c>
      <c r="C47" s="30" t="s">
        <v>88</v>
      </c>
      <c r="D47" s="4">
        <v>1</v>
      </c>
      <c r="E47" s="11" t="s">
        <v>59</v>
      </c>
      <c r="F47" s="21" t="s">
        <v>89</v>
      </c>
      <c r="G47" s="22" t="s">
        <v>90</v>
      </c>
      <c r="H47" s="21" t="s">
        <v>50</v>
      </c>
      <c r="I47" s="22" t="s">
        <v>51</v>
      </c>
      <c r="J47" s="22" t="s">
        <v>91</v>
      </c>
      <c r="K47" s="22"/>
      <c r="L47" s="22"/>
      <c r="M47" s="22"/>
      <c r="N47" s="22"/>
      <c r="AD47" s="4" t="s">
        <v>126</v>
      </c>
      <c r="AE47" s="4" t="s">
        <v>497</v>
      </c>
      <c r="AG47" s="4" t="s">
        <v>115</v>
      </c>
      <c r="AH47" s="48" t="s">
        <v>94</v>
      </c>
      <c r="CQ47" s="4">
        <v>3.3034599999999998</v>
      </c>
      <c r="CR47" s="4">
        <v>3</v>
      </c>
      <c r="CS47" s="4">
        <v>0.122016</v>
      </c>
      <c r="CT47" s="4">
        <v>3</v>
      </c>
      <c r="CU47" s="24">
        <f t="shared" si="47"/>
        <v>3.2985734993515696</v>
      </c>
      <c r="CV47" s="25">
        <f t="shared" si="48"/>
        <v>0.66666666666666663</v>
      </c>
    </row>
    <row r="48" spans="1:112">
      <c r="A48" s="4">
        <v>46</v>
      </c>
      <c r="B48" s="4" t="s">
        <v>129</v>
      </c>
      <c r="C48" s="30" t="s">
        <v>92</v>
      </c>
      <c r="D48" s="4">
        <v>1</v>
      </c>
      <c r="E48" s="11" t="s">
        <v>59</v>
      </c>
      <c r="F48" s="21" t="s">
        <v>89</v>
      </c>
      <c r="G48" s="22" t="s">
        <v>90</v>
      </c>
      <c r="H48" s="21" t="s">
        <v>50</v>
      </c>
      <c r="I48" s="22" t="s">
        <v>51</v>
      </c>
      <c r="J48" s="22" t="s">
        <v>91</v>
      </c>
      <c r="K48" s="22" t="s">
        <v>110</v>
      </c>
      <c r="L48" s="22" t="s">
        <v>110</v>
      </c>
      <c r="M48" s="4" t="s">
        <v>620</v>
      </c>
      <c r="N48" s="22" t="s">
        <v>111</v>
      </c>
      <c r="T48" s="22"/>
      <c r="U48" s="22"/>
      <c r="V48" s="22"/>
      <c r="W48" s="22"/>
      <c r="X48" s="22"/>
      <c r="Y48" s="28"/>
      <c r="Z48" s="22"/>
      <c r="AA48" s="22"/>
      <c r="AB48" s="22"/>
      <c r="AC48" s="22"/>
      <c r="AD48" s="22"/>
      <c r="AE48" s="22"/>
      <c r="AF48" s="22"/>
      <c r="AG48" s="22"/>
      <c r="AH48" s="48" t="s">
        <v>94</v>
      </c>
      <c r="CK48" s="4">
        <v>96.730199999999996</v>
      </c>
      <c r="CL48" s="4">
        <v>3</v>
      </c>
      <c r="CM48" s="4">
        <v>97.329099999999997</v>
      </c>
      <c r="CN48" s="4">
        <v>3</v>
      </c>
      <c r="CO48" s="24">
        <f>LN(CK48/CM48)</f>
        <v>-6.1723597004388446E-3</v>
      </c>
      <c r="CP48" s="25">
        <f t="shared" ref="CP48:CP52" si="49">(CL48+CN48)/(CL48*CN48)</f>
        <v>0.66666666666666663</v>
      </c>
      <c r="CQ48" s="4">
        <v>97.742400000000004</v>
      </c>
      <c r="CR48" s="4">
        <v>3</v>
      </c>
      <c r="CS48" s="4">
        <v>97.205399999999997</v>
      </c>
      <c r="CT48" s="4">
        <v>3</v>
      </c>
      <c r="CU48" s="24">
        <f t="shared" si="47"/>
        <v>5.5091810034270097E-3</v>
      </c>
      <c r="CV48" s="25">
        <f t="shared" si="48"/>
        <v>0.66666666666666663</v>
      </c>
    </row>
    <row r="49" spans="1:112">
      <c r="A49" s="4">
        <v>47</v>
      </c>
      <c r="B49" s="4" t="s">
        <v>129</v>
      </c>
      <c r="C49" s="30" t="s">
        <v>92</v>
      </c>
      <c r="D49" s="4">
        <v>1</v>
      </c>
      <c r="E49" s="11" t="s">
        <v>59</v>
      </c>
      <c r="F49" s="21" t="s">
        <v>89</v>
      </c>
      <c r="G49" s="22" t="s">
        <v>90</v>
      </c>
      <c r="H49" s="21" t="s">
        <v>50</v>
      </c>
      <c r="I49" s="22" t="s">
        <v>51</v>
      </c>
      <c r="J49" s="22" t="s">
        <v>91</v>
      </c>
      <c r="K49" s="22" t="s">
        <v>95</v>
      </c>
      <c r="L49" s="22" t="s">
        <v>96</v>
      </c>
      <c r="M49" s="4" t="s">
        <v>618</v>
      </c>
      <c r="N49" s="22" t="s">
        <v>86</v>
      </c>
      <c r="T49" s="22"/>
      <c r="U49" s="22"/>
      <c r="V49" s="22"/>
      <c r="W49" s="22"/>
      <c r="X49" s="22"/>
      <c r="Y49" s="28"/>
      <c r="Z49" s="22"/>
      <c r="AA49" s="22"/>
      <c r="AB49" s="22"/>
      <c r="AC49" s="22"/>
      <c r="AD49" s="22"/>
      <c r="AE49" s="22"/>
      <c r="AF49" s="22"/>
      <c r="AG49" s="22"/>
      <c r="AH49" s="48" t="s">
        <v>94</v>
      </c>
      <c r="CK49" s="4">
        <v>92.969700000000003</v>
      </c>
      <c r="CL49" s="4">
        <v>3</v>
      </c>
      <c r="CM49" s="4">
        <v>76.705699999999993</v>
      </c>
      <c r="CN49" s="4">
        <v>3</v>
      </c>
      <c r="CO49" s="24">
        <f t="shared" ref="CO49:CO50" si="50">LN(CK49/CM49)</f>
        <v>0.19229761248824742</v>
      </c>
      <c r="CP49" s="25">
        <f t="shared" si="49"/>
        <v>0.66666666666666663</v>
      </c>
    </row>
    <row r="50" spans="1:112">
      <c r="A50" s="4">
        <v>48</v>
      </c>
      <c r="B50" s="4" t="s">
        <v>129</v>
      </c>
      <c r="C50" s="30" t="s">
        <v>92</v>
      </c>
      <c r="D50" s="4">
        <v>1</v>
      </c>
      <c r="E50" s="11" t="s">
        <v>59</v>
      </c>
      <c r="F50" s="21" t="s">
        <v>89</v>
      </c>
      <c r="G50" s="22" t="s">
        <v>90</v>
      </c>
      <c r="H50" s="21" t="s">
        <v>50</v>
      </c>
      <c r="I50" s="22" t="s">
        <v>51</v>
      </c>
      <c r="J50" s="22" t="s">
        <v>91</v>
      </c>
      <c r="K50" s="22" t="s">
        <v>97</v>
      </c>
      <c r="L50" s="22" t="s">
        <v>96</v>
      </c>
      <c r="M50" s="4" t="s">
        <v>618</v>
      </c>
      <c r="N50" s="22" t="s">
        <v>86</v>
      </c>
      <c r="T50" s="22"/>
      <c r="U50" s="22"/>
      <c r="V50" s="22"/>
      <c r="W50" s="22"/>
      <c r="X50" s="22"/>
      <c r="Y50" s="28"/>
      <c r="Z50" s="22"/>
      <c r="AA50" s="22"/>
      <c r="AB50" s="22"/>
      <c r="AC50" s="22"/>
      <c r="AD50" s="22"/>
      <c r="AE50" s="22"/>
      <c r="AF50" s="22"/>
      <c r="AG50" s="22"/>
      <c r="AH50" s="48" t="s">
        <v>94</v>
      </c>
      <c r="CK50" s="4">
        <v>65.861699999999999</v>
      </c>
      <c r="CL50" s="4">
        <v>3</v>
      </c>
      <c r="CM50" s="4">
        <v>47.005099999999999</v>
      </c>
      <c r="CN50" s="4">
        <v>3</v>
      </c>
      <c r="CO50" s="24">
        <f t="shared" si="50"/>
        <v>0.33730098248276585</v>
      </c>
      <c r="CP50" s="25">
        <f t="shared" si="49"/>
        <v>0.66666666666666663</v>
      </c>
    </row>
    <row r="51" spans="1:112">
      <c r="A51" s="4">
        <v>49</v>
      </c>
      <c r="B51" s="4" t="s">
        <v>129</v>
      </c>
      <c r="C51" s="30" t="s">
        <v>92</v>
      </c>
      <c r="D51" s="4">
        <v>1</v>
      </c>
      <c r="E51" s="11" t="s">
        <v>59</v>
      </c>
      <c r="F51" s="21" t="s">
        <v>89</v>
      </c>
      <c r="G51" s="22" t="s">
        <v>90</v>
      </c>
      <c r="H51" s="21" t="s">
        <v>50</v>
      </c>
      <c r="I51" s="22" t="s">
        <v>51</v>
      </c>
      <c r="J51" s="22" t="s">
        <v>91</v>
      </c>
      <c r="K51" s="22"/>
      <c r="L51" s="22"/>
      <c r="M51" s="22"/>
      <c r="N51" s="22"/>
      <c r="O51" s="22" t="s">
        <v>98</v>
      </c>
      <c r="P51" s="22" t="s">
        <v>85</v>
      </c>
      <c r="R51" s="22" t="s">
        <v>86</v>
      </c>
      <c r="T51" s="22"/>
      <c r="U51" s="22"/>
      <c r="V51" s="22"/>
      <c r="W51" s="22"/>
      <c r="X51" s="22"/>
      <c r="Y51" s="28"/>
      <c r="Z51" s="22"/>
      <c r="AA51" s="22"/>
      <c r="AB51" s="22"/>
      <c r="AC51" s="22"/>
      <c r="AD51" s="22"/>
      <c r="AE51" s="22"/>
      <c r="AF51" s="22"/>
      <c r="AG51" s="22"/>
      <c r="AH51" s="48" t="s">
        <v>94</v>
      </c>
      <c r="CK51" s="4">
        <v>73.780799999999999</v>
      </c>
      <c r="CL51" s="4">
        <v>3</v>
      </c>
      <c r="CM51" s="4">
        <v>55.514800000000001</v>
      </c>
      <c r="CN51" s="4">
        <v>3</v>
      </c>
      <c r="CO51" s="24">
        <f>LN(CK51/CM51)</f>
        <v>0.28444888328682061</v>
      </c>
      <c r="CP51" s="25">
        <f t="shared" si="49"/>
        <v>0.66666666666666663</v>
      </c>
    </row>
    <row r="52" spans="1:112">
      <c r="A52" s="4">
        <v>50</v>
      </c>
      <c r="B52" s="4" t="s">
        <v>129</v>
      </c>
      <c r="C52" s="30" t="s">
        <v>92</v>
      </c>
      <c r="D52" s="4">
        <v>1</v>
      </c>
      <c r="E52" s="11" t="s">
        <v>59</v>
      </c>
      <c r="F52" s="21" t="s">
        <v>89</v>
      </c>
      <c r="G52" s="22" t="s">
        <v>90</v>
      </c>
      <c r="H52" s="21" t="s">
        <v>50</v>
      </c>
      <c r="I52" s="22" t="s">
        <v>51</v>
      </c>
      <c r="J52" s="22" t="s">
        <v>91</v>
      </c>
      <c r="K52" s="22"/>
      <c r="L52" s="22"/>
      <c r="M52" s="22"/>
      <c r="N52" s="22"/>
      <c r="O52" s="22" t="s">
        <v>99</v>
      </c>
      <c r="P52" s="22" t="s">
        <v>85</v>
      </c>
      <c r="R52" s="22" t="s">
        <v>86</v>
      </c>
      <c r="T52" s="22"/>
      <c r="U52" s="22"/>
      <c r="V52" s="22"/>
      <c r="W52" s="22"/>
      <c r="X52" s="22"/>
      <c r="Y52" s="28"/>
      <c r="Z52" s="22"/>
      <c r="AA52" s="22"/>
      <c r="AB52" s="22"/>
      <c r="AC52" s="22"/>
      <c r="AD52" s="22"/>
      <c r="AE52" s="22"/>
      <c r="AF52" s="22"/>
      <c r="AG52" s="22"/>
      <c r="AH52" s="48" t="s">
        <v>94</v>
      </c>
      <c r="CK52" s="4">
        <v>44.726900000000001</v>
      </c>
      <c r="CL52" s="4">
        <v>3</v>
      </c>
      <c r="CM52" s="4">
        <v>28.460999999999999</v>
      </c>
      <c r="CN52" s="4">
        <v>3</v>
      </c>
      <c r="CO52" s="24">
        <f t="shared" ref="CO52" si="51">LN(CK52/CM52)</f>
        <v>0.45204038124703244</v>
      </c>
      <c r="CP52" s="25">
        <f t="shared" si="49"/>
        <v>0.66666666666666663</v>
      </c>
    </row>
    <row r="53" spans="1:112">
      <c r="A53" s="4">
        <v>51</v>
      </c>
      <c r="B53" s="4" t="s">
        <v>129</v>
      </c>
      <c r="C53" s="30" t="s">
        <v>92</v>
      </c>
      <c r="D53" s="4">
        <v>1</v>
      </c>
      <c r="E53" s="11" t="s">
        <v>59</v>
      </c>
      <c r="F53" s="21" t="s">
        <v>89</v>
      </c>
      <c r="G53" s="22" t="s">
        <v>90</v>
      </c>
      <c r="H53" s="21" t="s">
        <v>50</v>
      </c>
      <c r="I53" s="22" t="s">
        <v>51</v>
      </c>
      <c r="J53" s="22" t="s">
        <v>91</v>
      </c>
      <c r="K53" s="22" t="s">
        <v>95</v>
      </c>
      <c r="L53" s="22" t="s">
        <v>96</v>
      </c>
      <c r="M53" s="4" t="s">
        <v>618</v>
      </c>
      <c r="N53" s="22" t="s">
        <v>116</v>
      </c>
      <c r="T53" s="22"/>
      <c r="U53" s="22"/>
      <c r="V53" s="22"/>
      <c r="W53" s="22"/>
      <c r="X53" s="22"/>
      <c r="Y53" s="28"/>
      <c r="Z53" s="22"/>
      <c r="AA53" s="22"/>
      <c r="AB53" s="22"/>
      <c r="AC53" s="22"/>
      <c r="AD53" s="22"/>
      <c r="AE53" s="22"/>
      <c r="AF53" s="22"/>
      <c r="AG53" s="22"/>
      <c r="AH53" s="48" t="s">
        <v>94</v>
      </c>
      <c r="CQ53" s="4">
        <v>47.7971</v>
      </c>
      <c r="CR53" s="4">
        <v>3</v>
      </c>
      <c r="CS53" s="4">
        <v>27.389399999999998</v>
      </c>
      <c r="CT53" s="4">
        <v>3</v>
      </c>
      <c r="CU53" s="24">
        <f t="shared" ref="CU53:CU56" si="52">LN(CQ53/CS53)</f>
        <v>0.55680889097086472</v>
      </c>
      <c r="CV53" s="25">
        <f t="shared" ref="CV53:CV56" si="53">(CR53+CT53)/(CR53*CT53)</f>
        <v>0.66666666666666663</v>
      </c>
    </row>
    <row r="54" spans="1:112">
      <c r="A54" s="4">
        <v>52</v>
      </c>
      <c r="B54" s="4" t="s">
        <v>129</v>
      </c>
      <c r="C54" s="30" t="s">
        <v>92</v>
      </c>
      <c r="D54" s="4">
        <v>1</v>
      </c>
      <c r="E54" s="11" t="s">
        <v>59</v>
      </c>
      <c r="F54" s="21" t="s">
        <v>89</v>
      </c>
      <c r="G54" s="22" t="s">
        <v>90</v>
      </c>
      <c r="H54" s="21" t="s">
        <v>50</v>
      </c>
      <c r="I54" s="22" t="s">
        <v>51</v>
      </c>
      <c r="J54" s="22" t="s">
        <v>91</v>
      </c>
      <c r="K54" s="22" t="s">
        <v>97</v>
      </c>
      <c r="L54" s="22" t="s">
        <v>96</v>
      </c>
      <c r="M54" s="4" t="s">
        <v>618</v>
      </c>
      <c r="N54" s="22" t="s">
        <v>116</v>
      </c>
      <c r="T54" s="22"/>
      <c r="U54" s="22"/>
      <c r="V54" s="22"/>
      <c r="W54" s="22"/>
      <c r="X54" s="22"/>
      <c r="Y54" s="28"/>
      <c r="Z54" s="22"/>
      <c r="AA54" s="22"/>
      <c r="AB54" s="22"/>
      <c r="AC54" s="22"/>
      <c r="AD54" s="22"/>
      <c r="AE54" s="22"/>
      <c r="AF54" s="22"/>
      <c r="AG54" s="22"/>
      <c r="AH54" s="48" t="s">
        <v>94</v>
      </c>
      <c r="CQ54" s="4">
        <v>25.778199999999998</v>
      </c>
      <c r="CR54" s="4">
        <v>3</v>
      </c>
      <c r="CS54" s="4">
        <v>5.9075100000000003</v>
      </c>
      <c r="CT54" s="4">
        <v>3</v>
      </c>
      <c r="CU54" s="24">
        <f t="shared" si="52"/>
        <v>1.4733047506653665</v>
      </c>
      <c r="CV54" s="25">
        <f t="shared" si="53"/>
        <v>0.66666666666666663</v>
      </c>
    </row>
    <row r="55" spans="1:112">
      <c r="A55" s="4">
        <v>53</v>
      </c>
      <c r="B55" s="4" t="s">
        <v>129</v>
      </c>
      <c r="C55" s="30" t="s">
        <v>92</v>
      </c>
      <c r="D55" s="4">
        <v>1</v>
      </c>
      <c r="E55" s="11" t="s">
        <v>59</v>
      </c>
      <c r="F55" s="21" t="s">
        <v>89</v>
      </c>
      <c r="G55" s="22" t="s">
        <v>90</v>
      </c>
      <c r="H55" s="21" t="s">
        <v>50</v>
      </c>
      <c r="I55" s="22" t="s">
        <v>51</v>
      </c>
      <c r="J55" s="22" t="s">
        <v>91</v>
      </c>
      <c r="K55" s="22"/>
      <c r="L55" s="22"/>
      <c r="M55" s="22"/>
      <c r="N55" s="22"/>
      <c r="O55" s="22" t="s">
        <v>98</v>
      </c>
      <c r="P55" s="22" t="s">
        <v>85</v>
      </c>
      <c r="R55" s="22" t="s">
        <v>116</v>
      </c>
      <c r="T55" s="22"/>
      <c r="U55" s="22"/>
      <c r="V55" s="22"/>
      <c r="W55" s="22"/>
      <c r="X55" s="22"/>
      <c r="Y55" s="28"/>
      <c r="Z55" s="22"/>
      <c r="AA55" s="22"/>
      <c r="AB55" s="22"/>
      <c r="AC55" s="22"/>
      <c r="AD55" s="22"/>
      <c r="AE55" s="22"/>
      <c r="AF55" s="22"/>
      <c r="AG55" s="22"/>
      <c r="AH55" s="48" t="s">
        <v>94</v>
      </c>
      <c r="CQ55" s="4">
        <v>85.927400000000006</v>
      </c>
      <c r="CR55" s="4">
        <v>3</v>
      </c>
      <c r="CS55" s="4">
        <v>37.593200000000003</v>
      </c>
      <c r="CT55" s="4">
        <v>3</v>
      </c>
      <c r="CU55" s="24">
        <f t="shared" si="52"/>
        <v>0.82667957070479869</v>
      </c>
      <c r="CV55" s="25">
        <f t="shared" si="53"/>
        <v>0.66666666666666663</v>
      </c>
    </row>
    <row r="56" spans="1:112">
      <c r="A56" s="4">
        <v>54</v>
      </c>
      <c r="B56" s="4" t="s">
        <v>129</v>
      </c>
      <c r="C56" s="30" t="s">
        <v>92</v>
      </c>
      <c r="D56" s="4">
        <v>1</v>
      </c>
      <c r="E56" s="11" t="s">
        <v>59</v>
      </c>
      <c r="F56" s="21" t="s">
        <v>89</v>
      </c>
      <c r="G56" s="22" t="s">
        <v>90</v>
      </c>
      <c r="H56" s="21" t="s">
        <v>50</v>
      </c>
      <c r="I56" s="22" t="s">
        <v>51</v>
      </c>
      <c r="J56" s="22" t="s">
        <v>91</v>
      </c>
      <c r="K56" s="22"/>
      <c r="L56" s="22"/>
      <c r="M56" s="22"/>
      <c r="N56" s="22"/>
      <c r="O56" s="22" t="s">
        <v>99</v>
      </c>
      <c r="P56" s="22" t="s">
        <v>85</v>
      </c>
      <c r="R56" s="22" t="s">
        <v>116</v>
      </c>
      <c r="T56" s="22"/>
      <c r="U56" s="22"/>
      <c r="V56" s="22"/>
      <c r="W56" s="22"/>
      <c r="X56" s="22"/>
      <c r="Y56" s="28"/>
      <c r="Z56" s="22"/>
      <c r="AA56" s="22"/>
      <c r="AB56" s="22"/>
      <c r="AC56" s="22"/>
      <c r="AD56" s="22"/>
      <c r="AE56" s="22"/>
      <c r="AF56" s="22"/>
      <c r="AG56" s="22"/>
      <c r="AH56" s="48" t="s">
        <v>94</v>
      </c>
      <c r="CQ56" s="4">
        <v>63.371499999999997</v>
      </c>
      <c r="CR56" s="4">
        <v>3</v>
      </c>
      <c r="CS56" s="4">
        <v>19.870699999999999</v>
      </c>
      <c r="CT56" s="4">
        <v>3</v>
      </c>
      <c r="CU56" s="24">
        <f t="shared" si="52"/>
        <v>1.1597679486302084</v>
      </c>
      <c r="CV56" s="25">
        <f t="shared" si="53"/>
        <v>0.66666666666666663</v>
      </c>
    </row>
    <row r="57" spans="1:112">
      <c r="A57" s="4">
        <v>55</v>
      </c>
      <c r="B57" s="4" t="s">
        <v>129</v>
      </c>
      <c r="C57" s="30" t="s">
        <v>92</v>
      </c>
      <c r="D57" s="4">
        <v>1</v>
      </c>
      <c r="E57" s="11" t="s">
        <v>59</v>
      </c>
      <c r="F57" s="21" t="s">
        <v>89</v>
      </c>
      <c r="G57" s="22" t="s">
        <v>90</v>
      </c>
      <c r="H57" s="21" t="s">
        <v>50</v>
      </c>
      <c r="I57" s="22" t="s">
        <v>51</v>
      </c>
      <c r="J57" s="22" t="s">
        <v>91</v>
      </c>
      <c r="K57" s="22" t="s">
        <v>110</v>
      </c>
      <c r="L57" s="22" t="s">
        <v>110</v>
      </c>
      <c r="M57" s="4" t="s">
        <v>620</v>
      </c>
      <c r="N57" s="22" t="s">
        <v>120</v>
      </c>
      <c r="AH57" s="48" t="s">
        <v>94</v>
      </c>
      <c r="CU57" s="24"/>
      <c r="CW57" s="4">
        <v>0.41863800000000001</v>
      </c>
      <c r="CX57" s="4">
        <v>3</v>
      </c>
      <c r="CY57" s="4">
        <v>0.28005999999999998</v>
      </c>
      <c r="CZ57" s="4">
        <v>3</v>
      </c>
      <c r="DA57" s="24">
        <f t="shared" ref="DA57:DA60" si="54">LN(CW57/CY57)</f>
        <v>0.40200271875055477</v>
      </c>
      <c r="DB57" s="25">
        <f t="shared" ref="DB57:DB58" si="55">(CX57+CZ57)/(CX57*CZ57)</f>
        <v>0.66666666666666663</v>
      </c>
      <c r="DC57" s="4">
        <v>0.21068300000000001</v>
      </c>
      <c r="DD57" s="4">
        <v>3</v>
      </c>
      <c r="DE57" s="4">
        <v>0.22824</v>
      </c>
      <c r="DF57" s="4">
        <v>3</v>
      </c>
      <c r="DG57" s="24">
        <f t="shared" ref="DG57:DG60" si="56">LN(DC57/DE57)</f>
        <v>-8.0043072786349909E-2</v>
      </c>
      <c r="DH57" s="25">
        <f t="shared" ref="DH57" si="57">(DD57+DF57)/(DD57*DF57)</f>
        <v>0.66666666666666663</v>
      </c>
    </row>
    <row r="58" spans="1:112">
      <c r="A58" s="4">
        <v>56</v>
      </c>
      <c r="B58" s="4" t="s">
        <v>129</v>
      </c>
      <c r="C58" s="30" t="s">
        <v>92</v>
      </c>
      <c r="D58" s="4">
        <v>1</v>
      </c>
      <c r="E58" s="11" t="s">
        <v>59</v>
      </c>
      <c r="F58" s="21" t="s">
        <v>89</v>
      </c>
      <c r="G58" s="22" t="s">
        <v>90</v>
      </c>
      <c r="H58" s="21" t="s">
        <v>50</v>
      </c>
      <c r="I58" s="22" t="s">
        <v>51</v>
      </c>
      <c r="J58" s="22" t="s">
        <v>91</v>
      </c>
      <c r="K58" s="22" t="s">
        <v>119</v>
      </c>
      <c r="L58" s="22" t="s">
        <v>96</v>
      </c>
      <c r="M58" s="4" t="s">
        <v>619</v>
      </c>
      <c r="N58" s="22" t="s">
        <v>120</v>
      </c>
      <c r="AH58" s="48" t="s">
        <v>94</v>
      </c>
      <c r="CW58" s="4">
        <v>0.83849499999999999</v>
      </c>
      <c r="CX58" s="4">
        <v>3</v>
      </c>
      <c r="CY58" s="4">
        <v>0.54310599999999998</v>
      </c>
      <c r="CZ58" s="4">
        <v>3</v>
      </c>
      <c r="DA58" s="24">
        <f t="shared" si="54"/>
        <v>0.43430410554729976</v>
      </c>
      <c r="DB58" s="25">
        <f t="shared" si="55"/>
        <v>0.66666666666666663</v>
      </c>
      <c r="DG58" s="24"/>
    </row>
    <row r="59" spans="1:112">
      <c r="A59" s="4">
        <v>57</v>
      </c>
      <c r="B59" s="4" t="s">
        <v>129</v>
      </c>
      <c r="C59" s="30" t="s">
        <v>92</v>
      </c>
      <c r="D59" s="4">
        <v>1</v>
      </c>
      <c r="E59" s="11" t="s">
        <v>59</v>
      </c>
      <c r="F59" s="21" t="s">
        <v>89</v>
      </c>
      <c r="G59" s="22" t="s">
        <v>90</v>
      </c>
      <c r="H59" s="21" t="s">
        <v>50</v>
      </c>
      <c r="I59" s="22" t="s">
        <v>51</v>
      </c>
      <c r="J59" s="22" t="s">
        <v>91</v>
      </c>
      <c r="K59" s="22" t="s">
        <v>127</v>
      </c>
      <c r="L59" s="22" t="s">
        <v>84</v>
      </c>
      <c r="M59" s="4" t="s">
        <v>619</v>
      </c>
      <c r="N59" s="22" t="s">
        <v>128</v>
      </c>
      <c r="AH59" s="48" t="s">
        <v>353</v>
      </c>
      <c r="DC59" s="4">
        <v>0.31351600000000002</v>
      </c>
      <c r="DD59" s="4">
        <v>3</v>
      </c>
      <c r="DE59" s="4">
        <v>0.45647900000000002</v>
      </c>
      <c r="DF59" s="4">
        <v>3</v>
      </c>
      <c r="DG59" s="24">
        <f t="shared" si="56"/>
        <v>-0.37569230133304565</v>
      </c>
      <c r="DH59" s="25">
        <f t="shared" ref="DH59:DH60" si="58">(DD59+DF59)/(DD59*DF59)</f>
        <v>0.66666666666666663</v>
      </c>
    </row>
    <row r="60" spans="1:112">
      <c r="A60" s="4">
        <v>58</v>
      </c>
      <c r="B60" s="4" t="s">
        <v>129</v>
      </c>
      <c r="C60" s="30" t="s">
        <v>92</v>
      </c>
      <c r="D60" s="4">
        <v>1</v>
      </c>
      <c r="E60" s="11" t="s">
        <v>59</v>
      </c>
      <c r="F60" s="21" t="s">
        <v>89</v>
      </c>
      <c r="G60" s="22" t="s">
        <v>90</v>
      </c>
      <c r="H60" s="21" t="s">
        <v>50</v>
      </c>
      <c r="I60" s="22" t="s">
        <v>51</v>
      </c>
      <c r="J60" s="22" t="s">
        <v>91</v>
      </c>
      <c r="K60" s="22"/>
      <c r="L60" s="22"/>
      <c r="M60" s="22"/>
      <c r="N60" s="22"/>
      <c r="O60" s="29">
        <v>0.16</v>
      </c>
      <c r="P60" s="4" t="s">
        <v>122</v>
      </c>
      <c r="R60" s="4" t="s">
        <v>120</v>
      </c>
      <c r="AH60" s="48" t="s">
        <v>353</v>
      </c>
      <c r="CW60" s="4">
        <v>0.84181499999999998</v>
      </c>
      <c r="CX60" s="4">
        <v>3</v>
      </c>
      <c r="CY60" s="4">
        <v>0.49735400000000002</v>
      </c>
      <c r="CZ60" s="4">
        <v>3</v>
      </c>
      <c r="DA60" s="24">
        <f t="shared" si="54"/>
        <v>0.52625822894508867</v>
      </c>
      <c r="DB60" s="25">
        <f t="shared" ref="DB60" si="59">(CX60+CZ60)/(CX60*CZ60)</f>
        <v>0.66666666666666663</v>
      </c>
      <c r="DC60" s="4">
        <v>0.28090999999999999</v>
      </c>
      <c r="DD60" s="4">
        <v>3</v>
      </c>
      <c r="DE60" s="4">
        <v>0.44644699999999998</v>
      </c>
      <c r="DF60" s="4">
        <v>3</v>
      </c>
      <c r="DG60" s="24">
        <f t="shared" si="56"/>
        <v>-0.46328635892905418</v>
      </c>
      <c r="DH60" s="25">
        <f t="shared" si="58"/>
        <v>0.66666666666666663</v>
      </c>
    </row>
    <row r="61" spans="1:112">
      <c r="A61" s="4">
        <v>59</v>
      </c>
      <c r="B61" s="4" t="s">
        <v>129</v>
      </c>
      <c r="C61" s="30" t="s">
        <v>92</v>
      </c>
      <c r="D61" s="4">
        <v>1</v>
      </c>
      <c r="E61" s="11" t="s">
        <v>59</v>
      </c>
      <c r="F61" s="21" t="s">
        <v>89</v>
      </c>
      <c r="G61" s="22" t="s">
        <v>90</v>
      </c>
      <c r="H61" s="21" t="s">
        <v>50</v>
      </c>
      <c r="I61" s="22" t="s">
        <v>51</v>
      </c>
      <c r="J61" s="22" t="s">
        <v>91</v>
      </c>
      <c r="K61" s="22"/>
      <c r="L61" s="22"/>
      <c r="M61" s="22"/>
      <c r="N61" s="22"/>
      <c r="AD61" s="4" t="s">
        <v>110</v>
      </c>
      <c r="AE61" s="4" t="s">
        <v>110</v>
      </c>
      <c r="AG61" s="4" t="s">
        <v>116</v>
      </c>
      <c r="AH61" s="48" t="s">
        <v>94</v>
      </c>
      <c r="CQ61" s="4">
        <v>99.368099999999998</v>
      </c>
      <c r="CR61" s="4">
        <v>3</v>
      </c>
      <c r="CS61" s="4">
        <v>99.435900000000004</v>
      </c>
      <c r="CT61" s="4">
        <v>3</v>
      </c>
      <c r="CU61" s="24">
        <f t="shared" ref="CU61:CU65" si="60">LN(CQ61/CS61)</f>
        <v>-6.820788578555761E-4</v>
      </c>
      <c r="CV61" s="25">
        <f t="shared" ref="CV61:CV65" si="61">(CR61+CT61)/(CR61*CT61)</f>
        <v>0.66666666666666663</v>
      </c>
    </row>
    <row r="62" spans="1:112" ht="16.2">
      <c r="A62" s="4">
        <v>60</v>
      </c>
      <c r="B62" s="4" t="s">
        <v>129</v>
      </c>
      <c r="C62" s="30" t="s">
        <v>92</v>
      </c>
      <c r="D62" s="4">
        <v>1</v>
      </c>
      <c r="E62" s="11" t="s">
        <v>59</v>
      </c>
      <c r="F62" s="21" t="s">
        <v>89</v>
      </c>
      <c r="G62" s="22" t="s">
        <v>90</v>
      </c>
      <c r="H62" s="21" t="s">
        <v>50</v>
      </c>
      <c r="I62" s="22" t="s">
        <v>51</v>
      </c>
      <c r="J62" s="22" t="s">
        <v>91</v>
      </c>
      <c r="K62" s="22"/>
      <c r="L62" s="22"/>
      <c r="M62" s="22"/>
      <c r="N62" s="22"/>
      <c r="AD62" s="4" t="s">
        <v>124</v>
      </c>
      <c r="AE62" s="4" t="s">
        <v>497</v>
      </c>
      <c r="AG62" s="4" t="s">
        <v>116</v>
      </c>
      <c r="AH62" s="48" t="s">
        <v>94</v>
      </c>
      <c r="CQ62" s="4">
        <v>87.659099999999995</v>
      </c>
      <c r="CR62" s="4">
        <v>3</v>
      </c>
      <c r="CS62" s="4">
        <v>47.936300000000003</v>
      </c>
      <c r="CT62" s="4">
        <v>3</v>
      </c>
      <c r="CU62" s="24">
        <f t="shared" si="60"/>
        <v>0.60358238177787571</v>
      </c>
      <c r="CV62" s="25">
        <f t="shared" si="61"/>
        <v>0.66666666666666663</v>
      </c>
    </row>
    <row r="63" spans="1:112" ht="16.2">
      <c r="A63" s="4">
        <v>61</v>
      </c>
      <c r="B63" s="4" t="s">
        <v>129</v>
      </c>
      <c r="C63" s="30" t="s">
        <v>92</v>
      </c>
      <c r="D63" s="4">
        <v>1</v>
      </c>
      <c r="E63" s="11" t="s">
        <v>59</v>
      </c>
      <c r="F63" s="21" t="s">
        <v>89</v>
      </c>
      <c r="G63" s="22" t="s">
        <v>90</v>
      </c>
      <c r="H63" s="21" t="s">
        <v>50</v>
      </c>
      <c r="I63" s="22" t="s">
        <v>51</v>
      </c>
      <c r="J63" s="22" t="s">
        <v>91</v>
      </c>
      <c r="K63" s="22"/>
      <c r="L63" s="22"/>
      <c r="M63" s="22"/>
      <c r="N63" s="22"/>
      <c r="AD63" s="4" t="s">
        <v>125</v>
      </c>
      <c r="AE63" s="4" t="s">
        <v>497</v>
      </c>
      <c r="AG63" s="4" t="s">
        <v>115</v>
      </c>
      <c r="AH63" s="48" t="s">
        <v>94</v>
      </c>
      <c r="CQ63" s="4">
        <v>53.485700000000001</v>
      </c>
      <c r="CR63" s="4">
        <v>3</v>
      </c>
      <c r="CS63" s="4">
        <v>25.318200000000001</v>
      </c>
      <c r="CT63" s="4">
        <v>3</v>
      </c>
      <c r="CU63" s="24">
        <f t="shared" si="60"/>
        <v>0.74789082375250604</v>
      </c>
      <c r="CV63" s="25">
        <f t="shared" si="61"/>
        <v>0.66666666666666663</v>
      </c>
    </row>
    <row r="64" spans="1:112" ht="16.2">
      <c r="A64" s="4">
        <v>62</v>
      </c>
      <c r="B64" s="4" t="s">
        <v>129</v>
      </c>
      <c r="C64" s="30" t="s">
        <v>92</v>
      </c>
      <c r="D64" s="4">
        <v>1</v>
      </c>
      <c r="E64" s="11" t="s">
        <v>59</v>
      </c>
      <c r="F64" s="21" t="s">
        <v>89</v>
      </c>
      <c r="G64" s="22" t="s">
        <v>90</v>
      </c>
      <c r="H64" s="21" t="s">
        <v>50</v>
      </c>
      <c r="I64" s="22" t="s">
        <v>51</v>
      </c>
      <c r="J64" s="22" t="s">
        <v>91</v>
      </c>
      <c r="K64" s="22"/>
      <c r="L64" s="22"/>
      <c r="M64" s="22"/>
      <c r="N64" s="22"/>
      <c r="AD64" s="4" t="s">
        <v>126</v>
      </c>
      <c r="AE64" s="4" t="s">
        <v>497</v>
      </c>
      <c r="AG64" s="4" t="s">
        <v>115</v>
      </c>
      <c r="AH64" s="48" t="s">
        <v>94</v>
      </c>
      <c r="CQ64" s="4">
        <v>18.672899999999998</v>
      </c>
      <c r="CR64" s="4">
        <v>3</v>
      </c>
      <c r="CS64" s="4">
        <v>0.122016</v>
      </c>
      <c r="CT64" s="4">
        <v>3</v>
      </c>
      <c r="CU64" s="24">
        <f t="shared" si="60"/>
        <v>5.0306763702037154</v>
      </c>
      <c r="CV64" s="25">
        <f t="shared" si="61"/>
        <v>0.66666666666666663</v>
      </c>
    </row>
    <row r="65" spans="1:112" ht="15" customHeight="1">
      <c r="A65" s="4">
        <v>63</v>
      </c>
      <c r="B65" s="4" t="s">
        <v>129</v>
      </c>
      <c r="C65" s="30" t="s">
        <v>93</v>
      </c>
      <c r="D65" s="4">
        <v>1</v>
      </c>
      <c r="E65" s="11" t="s">
        <v>59</v>
      </c>
      <c r="F65" s="21" t="s">
        <v>89</v>
      </c>
      <c r="G65" s="22" t="s">
        <v>90</v>
      </c>
      <c r="H65" s="21" t="s">
        <v>50</v>
      </c>
      <c r="I65" s="22" t="s">
        <v>51</v>
      </c>
      <c r="J65" s="22" t="s">
        <v>91</v>
      </c>
      <c r="K65" s="22" t="s">
        <v>110</v>
      </c>
      <c r="L65" s="22" t="s">
        <v>110</v>
      </c>
      <c r="M65" s="4" t="s">
        <v>620</v>
      </c>
      <c r="N65" s="22" t="s">
        <v>111</v>
      </c>
      <c r="T65" s="22"/>
      <c r="U65" s="22"/>
      <c r="V65" s="22"/>
      <c r="W65" s="22"/>
      <c r="X65" s="22"/>
      <c r="Y65" s="28"/>
      <c r="Z65" s="22"/>
      <c r="AA65" s="22"/>
      <c r="AB65" s="22"/>
      <c r="AC65" s="22"/>
      <c r="AD65" s="22"/>
      <c r="AE65" s="22"/>
      <c r="AF65" s="22"/>
      <c r="AG65" s="22"/>
      <c r="AH65" s="48" t="s">
        <v>94</v>
      </c>
      <c r="CK65" s="4">
        <v>98.051400000000001</v>
      </c>
      <c r="CL65" s="4">
        <v>3</v>
      </c>
      <c r="CM65" s="4">
        <v>97.329099999999997</v>
      </c>
      <c r="CN65" s="4">
        <v>3</v>
      </c>
      <c r="CO65" s="24">
        <f>LN(CK65/CM65)</f>
        <v>7.3938114661596171E-3</v>
      </c>
      <c r="CP65" s="25">
        <f t="shared" ref="CP65:CP69" si="62">(CL65+CN65)/(CL65*CN65)</f>
        <v>0.66666666666666663</v>
      </c>
      <c r="CQ65" s="4">
        <v>97.742400000000004</v>
      </c>
      <c r="CR65" s="4">
        <v>3</v>
      </c>
      <c r="CS65" s="4">
        <v>97.205399999999997</v>
      </c>
      <c r="CT65" s="4">
        <v>3</v>
      </c>
      <c r="CU65" s="24">
        <f t="shared" si="60"/>
        <v>5.5091810034270097E-3</v>
      </c>
      <c r="CV65" s="25">
        <f t="shared" si="61"/>
        <v>0.66666666666666663</v>
      </c>
    </row>
    <row r="66" spans="1:112">
      <c r="A66" s="4">
        <v>64</v>
      </c>
      <c r="B66" s="4" t="s">
        <v>129</v>
      </c>
      <c r="C66" s="30" t="s">
        <v>93</v>
      </c>
      <c r="D66" s="4">
        <v>1</v>
      </c>
      <c r="E66" s="11" t="s">
        <v>59</v>
      </c>
      <c r="F66" s="21" t="s">
        <v>89</v>
      </c>
      <c r="G66" s="22" t="s">
        <v>90</v>
      </c>
      <c r="H66" s="21" t="s">
        <v>50</v>
      </c>
      <c r="I66" s="22" t="s">
        <v>51</v>
      </c>
      <c r="J66" s="22" t="s">
        <v>91</v>
      </c>
      <c r="K66" s="22" t="s">
        <v>95</v>
      </c>
      <c r="L66" s="22" t="s">
        <v>96</v>
      </c>
      <c r="M66" s="4" t="s">
        <v>618</v>
      </c>
      <c r="N66" s="22" t="s">
        <v>86</v>
      </c>
      <c r="T66" s="22"/>
      <c r="U66" s="22"/>
      <c r="V66" s="22"/>
      <c r="W66" s="22"/>
      <c r="X66" s="22"/>
      <c r="Y66" s="28"/>
      <c r="Z66" s="22"/>
      <c r="AA66" s="22"/>
      <c r="AB66" s="22"/>
      <c r="AC66" s="22"/>
      <c r="AD66" s="22"/>
      <c r="AE66" s="22"/>
      <c r="AF66" s="22"/>
      <c r="AG66" s="22"/>
      <c r="AH66" s="48" t="s">
        <v>94</v>
      </c>
      <c r="CK66" s="4">
        <v>94.290800000000004</v>
      </c>
      <c r="CL66" s="4">
        <v>3</v>
      </c>
      <c r="CM66" s="4">
        <v>76.705699999999993</v>
      </c>
      <c r="CN66" s="4">
        <v>3</v>
      </c>
      <c r="CO66" s="24">
        <f t="shared" ref="CO66:CO67" si="63">LN(CK66/CM66)</f>
        <v>0.20640760277747774</v>
      </c>
      <c r="CP66" s="25">
        <f t="shared" si="62"/>
        <v>0.66666666666666663</v>
      </c>
    </row>
    <row r="67" spans="1:112">
      <c r="A67" s="4">
        <v>65</v>
      </c>
      <c r="B67" s="4" t="s">
        <v>129</v>
      </c>
      <c r="C67" s="30" t="s">
        <v>93</v>
      </c>
      <c r="D67" s="4">
        <v>1</v>
      </c>
      <c r="E67" s="11" t="s">
        <v>59</v>
      </c>
      <c r="F67" s="21" t="s">
        <v>89</v>
      </c>
      <c r="G67" s="22" t="s">
        <v>90</v>
      </c>
      <c r="H67" s="21" t="s">
        <v>50</v>
      </c>
      <c r="I67" s="22" t="s">
        <v>51</v>
      </c>
      <c r="J67" s="22" t="s">
        <v>91</v>
      </c>
      <c r="K67" s="22" t="s">
        <v>97</v>
      </c>
      <c r="L67" s="22" t="s">
        <v>96</v>
      </c>
      <c r="M67" s="4" t="s">
        <v>618</v>
      </c>
      <c r="N67" s="22" t="s">
        <v>86</v>
      </c>
      <c r="T67" s="22"/>
      <c r="U67" s="22"/>
      <c r="V67" s="22"/>
      <c r="W67" s="22"/>
      <c r="X67" s="22"/>
      <c r="Y67" s="28"/>
      <c r="Z67" s="22"/>
      <c r="AA67" s="22"/>
      <c r="AB67" s="22"/>
      <c r="AC67" s="22"/>
      <c r="AD67" s="22"/>
      <c r="AE67" s="22"/>
      <c r="AF67" s="22"/>
      <c r="AG67" s="22"/>
      <c r="AH67" s="48" t="s">
        <v>94</v>
      </c>
      <c r="CK67" s="4">
        <v>67.182900000000004</v>
      </c>
      <c r="CL67" s="4">
        <v>3</v>
      </c>
      <c r="CM67" s="4">
        <v>47.005099999999999</v>
      </c>
      <c r="CN67" s="4">
        <v>3</v>
      </c>
      <c r="CO67" s="24">
        <f t="shared" si="63"/>
        <v>0.35716264440035683</v>
      </c>
      <c r="CP67" s="25">
        <f t="shared" si="62"/>
        <v>0.66666666666666663</v>
      </c>
    </row>
    <row r="68" spans="1:112">
      <c r="A68" s="4">
        <v>66</v>
      </c>
      <c r="B68" s="4" t="s">
        <v>129</v>
      </c>
      <c r="C68" s="30" t="s">
        <v>93</v>
      </c>
      <c r="D68" s="4">
        <v>1</v>
      </c>
      <c r="E68" s="11" t="s">
        <v>59</v>
      </c>
      <c r="F68" s="21" t="s">
        <v>89</v>
      </c>
      <c r="G68" s="22" t="s">
        <v>90</v>
      </c>
      <c r="H68" s="21" t="s">
        <v>50</v>
      </c>
      <c r="I68" s="22" t="s">
        <v>51</v>
      </c>
      <c r="J68" s="22" t="s">
        <v>91</v>
      </c>
      <c r="K68" s="22"/>
      <c r="L68" s="22"/>
      <c r="M68" s="22"/>
      <c r="N68" s="22"/>
      <c r="O68" s="22" t="s">
        <v>98</v>
      </c>
      <c r="P68" s="22" t="s">
        <v>85</v>
      </c>
      <c r="R68" s="22" t="s">
        <v>86</v>
      </c>
      <c r="T68" s="22"/>
      <c r="U68" s="22"/>
      <c r="V68" s="22"/>
      <c r="W68" s="22"/>
      <c r="X68" s="22"/>
      <c r="Y68" s="28"/>
      <c r="Z68" s="22"/>
      <c r="AA68" s="22"/>
      <c r="AB68" s="22"/>
      <c r="AC68" s="22"/>
      <c r="AD68" s="22"/>
      <c r="AE68" s="22"/>
      <c r="AF68" s="22"/>
      <c r="AG68" s="22"/>
      <c r="AH68" s="48" t="s">
        <v>94</v>
      </c>
      <c r="CK68" s="4">
        <v>73.808700000000002</v>
      </c>
      <c r="CL68" s="4">
        <v>3</v>
      </c>
      <c r="CM68" s="4">
        <v>55.514800000000001</v>
      </c>
      <c r="CN68" s="4">
        <v>3</v>
      </c>
      <c r="CO68" s="24">
        <f>LN(CK68/CM68)</f>
        <v>0.28482695896743937</v>
      </c>
      <c r="CP68" s="25">
        <f t="shared" si="62"/>
        <v>0.66666666666666663</v>
      </c>
    </row>
    <row r="69" spans="1:112">
      <c r="A69" s="4">
        <v>67</v>
      </c>
      <c r="B69" s="4" t="s">
        <v>129</v>
      </c>
      <c r="C69" s="30" t="s">
        <v>93</v>
      </c>
      <c r="D69" s="4">
        <v>1</v>
      </c>
      <c r="E69" s="11" t="s">
        <v>59</v>
      </c>
      <c r="F69" s="21" t="s">
        <v>89</v>
      </c>
      <c r="G69" s="22" t="s">
        <v>90</v>
      </c>
      <c r="H69" s="21" t="s">
        <v>50</v>
      </c>
      <c r="I69" s="22" t="s">
        <v>51</v>
      </c>
      <c r="J69" s="22" t="s">
        <v>91</v>
      </c>
      <c r="K69" s="22"/>
      <c r="L69" s="22"/>
      <c r="M69" s="22"/>
      <c r="N69" s="22"/>
      <c r="O69" s="22" t="s">
        <v>99</v>
      </c>
      <c r="P69" s="22" t="s">
        <v>85</v>
      </c>
      <c r="R69" s="22" t="s">
        <v>86</v>
      </c>
      <c r="T69" s="22"/>
      <c r="U69" s="22"/>
      <c r="V69" s="22"/>
      <c r="W69" s="22"/>
      <c r="X69" s="22"/>
      <c r="Y69" s="28"/>
      <c r="Z69" s="22"/>
      <c r="AA69" s="22"/>
      <c r="AB69" s="22"/>
      <c r="AC69" s="22"/>
      <c r="AD69" s="22"/>
      <c r="AE69" s="22"/>
      <c r="AF69" s="22"/>
      <c r="AG69" s="22"/>
      <c r="AH69" s="48" t="s">
        <v>94</v>
      </c>
      <c r="CK69" s="4">
        <v>45.401400000000002</v>
      </c>
      <c r="CL69" s="4">
        <v>3</v>
      </c>
      <c r="CM69" s="4">
        <v>28.460999999999999</v>
      </c>
      <c r="CN69" s="4">
        <v>3</v>
      </c>
      <c r="CO69" s="24">
        <f t="shared" ref="CO69" si="64">LN(CK69/CM69)</f>
        <v>0.46700821249740759</v>
      </c>
      <c r="CP69" s="25">
        <f t="shared" si="62"/>
        <v>0.66666666666666663</v>
      </c>
    </row>
    <row r="70" spans="1:112">
      <c r="A70" s="4">
        <v>68</v>
      </c>
      <c r="B70" s="4" t="s">
        <v>129</v>
      </c>
      <c r="C70" s="30" t="s">
        <v>93</v>
      </c>
      <c r="D70" s="4">
        <v>1</v>
      </c>
      <c r="E70" s="11" t="s">
        <v>59</v>
      </c>
      <c r="F70" s="21" t="s">
        <v>89</v>
      </c>
      <c r="G70" s="22" t="s">
        <v>90</v>
      </c>
      <c r="H70" s="21" t="s">
        <v>50</v>
      </c>
      <c r="I70" s="22" t="s">
        <v>51</v>
      </c>
      <c r="J70" s="22" t="s">
        <v>91</v>
      </c>
      <c r="K70" s="22" t="s">
        <v>95</v>
      </c>
      <c r="L70" s="22" t="s">
        <v>96</v>
      </c>
      <c r="M70" s="4" t="s">
        <v>618</v>
      </c>
      <c r="N70" s="22" t="s">
        <v>116</v>
      </c>
      <c r="T70" s="22"/>
      <c r="U70" s="22"/>
      <c r="V70" s="22"/>
      <c r="W70" s="22"/>
      <c r="X70" s="22"/>
      <c r="Y70" s="28"/>
      <c r="Z70" s="22"/>
      <c r="AA70" s="22"/>
      <c r="AB70" s="22"/>
      <c r="AC70" s="22"/>
      <c r="AD70" s="22"/>
      <c r="AE70" s="22"/>
      <c r="AF70" s="22"/>
      <c r="AG70" s="22"/>
      <c r="AH70" s="48" t="s">
        <v>94</v>
      </c>
      <c r="CQ70" s="4">
        <v>49.408299999999997</v>
      </c>
      <c r="CR70" s="4">
        <v>3</v>
      </c>
      <c r="CS70" s="4">
        <v>27.389399999999998</v>
      </c>
      <c r="CT70" s="4">
        <v>3</v>
      </c>
      <c r="CU70" s="24">
        <f t="shared" ref="CU70:CU73" si="65">LN(CQ70/CS70)</f>
        <v>0.58996234904505596</v>
      </c>
      <c r="CV70" s="25">
        <f t="shared" ref="CV70:CV73" si="66">(CR70+CT70)/(CR70*CT70)</f>
        <v>0.66666666666666663</v>
      </c>
    </row>
    <row r="71" spans="1:112">
      <c r="A71" s="4">
        <v>69</v>
      </c>
      <c r="B71" s="4" t="s">
        <v>129</v>
      </c>
      <c r="C71" s="30" t="s">
        <v>93</v>
      </c>
      <c r="D71" s="4">
        <v>1</v>
      </c>
      <c r="E71" s="11" t="s">
        <v>59</v>
      </c>
      <c r="F71" s="21" t="s">
        <v>89</v>
      </c>
      <c r="G71" s="22" t="s">
        <v>90</v>
      </c>
      <c r="H71" s="21" t="s">
        <v>50</v>
      </c>
      <c r="I71" s="22" t="s">
        <v>51</v>
      </c>
      <c r="J71" s="22" t="s">
        <v>91</v>
      </c>
      <c r="K71" s="22" t="s">
        <v>97</v>
      </c>
      <c r="L71" s="22" t="s">
        <v>96</v>
      </c>
      <c r="M71" s="4" t="s">
        <v>618</v>
      </c>
      <c r="N71" s="22" t="s">
        <v>116</v>
      </c>
      <c r="T71" s="22"/>
      <c r="U71" s="22"/>
      <c r="V71" s="22"/>
      <c r="W71" s="22"/>
      <c r="X71" s="22"/>
      <c r="Y71" s="28"/>
      <c r="Z71" s="22"/>
      <c r="AA71" s="22"/>
      <c r="AB71" s="22"/>
      <c r="AC71" s="22"/>
      <c r="AD71" s="22"/>
      <c r="AE71" s="22"/>
      <c r="AF71" s="22"/>
      <c r="AG71" s="22"/>
      <c r="AH71" s="48" t="s">
        <v>94</v>
      </c>
      <c r="CQ71" s="4">
        <v>24.7041</v>
      </c>
      <c r="CR71" s="4">
        <v>3</v>
      </c>
      <c r="CS71" s="4">
        <v>5.9075100000000003</v>
      </c>
      <c r="CT71" s="4">
        <v>3</v>
      </c>
      <c r="CU71" s="24">
        <f t="shared" si="65"/>
        <v>1.4307447989207045</v>
      </c>
      <c r="CV71" s="25">
        <f t="shared" si="66"/>
        <v>0.66666666666666663</v>
      </c>
    </row>
    <row r="72" spans="1:112">
      <c r="A72" s="4">
        <v>70</v>
      </c>
      <c r="B72" s="4" t="s">
        <v>129</v>
      </c>
      <c r="C72" s="30" t="s">
        <v>93</v>
      </c>
      <c r="D72" s="4">
        <v>1</v>
      </c>
      <c r="E72" s="11" t="s">
        <v>59</v>
      </c>
      <c r="F72" s="21" t="s">
        <v>89</v>
      </c>
      <c r="G72" s="22" t="s">
        <v>90</v>
      </c>
      <c r="H72" s="21" t="s">
        <v>50</v>
      </c>
      <c r="I72" s="22" t="s">
        <v>51</v>
      </c>
      <c r="J72" s="22" t="s">
        <v>91</v>
      </c>
      <c r="K72" s="22"/>
      <c r="L72" s="22"/>
      <c r="M72" s="22"/>
      <c r="N72" s="22"/>
      <c r="O72" s="22" t="s">
        <v>98</v>
      </c>
      <c r="P72" s="22" t="s">
        <v>85</v>
      </c>
      <c r="R72" s="22" t="s">
        <v>116</v>
      </c>
      <c r="T72" s="22"/>
      <c r="U72" s="22"/>
      <c r="V72" s="22"/>
      <c r="W72" s="22"/>
      <c r="X72" s="22"/>
      <c r="Y72" s="28"/>
      <c r="Z72" s="22"/>
      <c r="AA72" s="22"/>
      <c r="AB72" s="22"/>
      <c r="AC72" s="22"/>
      <c r="AD72" s="22"/>
      <c r="AE72" s="22"/>
      <c r="AF72" s="22"/>
      <c r="AG72" s="22"/>
      <c r="AH72" s="48" t="s">
        <v>94</v>
      </c>
      <c r="CQ72" s="4">
        <v>84.853300000000004</v>
      </c>
      <c r="CR72" s="4">
        <v>3</v>
      </c>
      <c r="CS72" s="4">
        <v>37.593200000000003</v>
      </c>
      <c r="CT72" s="4">
        <v>3</v>
      </c>
      <c r="CU72" s="24">
        <f t="shared" si="65"/>
        <v>0.81410070011010138</v>
      </c>
      <c r="CV72" s="25">
        <f t="shared" si="66"/>
        <v>0.66666666666666663</v>
      </c>
    </row>
    <row r="73" spans="1:112">
      <c r="A73" s="4">
        <v>71</v>
      </c>
      <c r="B73" s="4" t="s">
        <v>129</v>
      </c>
      <c r="C73" s="30" t="s">
        <v>93</v>
      </c>
      <c r="D73" s="4">
        <v>1</v>
      </c>
      <c r="E73" s="11" t="s">
        <v>59</v>
      </c>
      <c r="F73" s="21" t="s">
        <v>89</v>
      </c>
      <c r="G73" s="22" t="s">
        <v>90</v>
      </c>
      <c r="H73" s="21" t="s">
        <v>50</v>
      </c>
      <c r="I73" s="22" t="s">
        <v>51</v>
      </c>
      <c r="J73" s="22" t="s">
        <v>91</v>
      </c>
      <c r="K73" s="22"/>
      <c r="L73" s="22"/>
      <c r="M73" s="22"/>
      <c r="N73" s="22"/>
      <c r="O73" s="22" t="s">
        <v>99</v>
      </c>
      <c r="P73" s="22" t="s">
        <v>85</v>
      </c>
      <c r="R73" s="22" t="s">
        <v>116</v>
      </c>
      <c r="T73" s="22"/>
      <c r="U73" s="22"/>
      <c r="V73" s="22"/>
      <c r="W73" s="22"/>
      <c r="X73" s="22"/>
      <c r="Y73" s="28"/>
      <c r="Z73" s="22"/>
      <c r="AA73" s="22"/>
      <c r="AB73" s="22"/>
      <c r="AC73" s="22"/>
      <c r="AD73" s="22"/>
      <c r="AE73" s="22"/>
      <c r="AF73" s="22"/>
      <c r="AG73" s="22"/>
      <c r="AH73" s="48" t="s">
        <v>94</v>
      </c>
      <c r="CQ73" s="4">
        <v>61.760300000000001</v>
      </c>
      <c r="CR73" s="4">
        <v>3</v>
      </c>
      <c r="CS73" s="4">
        <v>19.870699999999999</v>
      </c>
      <c r="CT73" s="4">
        <v>3</v>
      </c>
      <c r="CU73" s="24">
        <f t="shared" si="65"/>
        <v>1.1340144782860524</v>
      </c>
      <c r="CV73" s="25">
        <f t="shared" si="66"/>
        <v>0.66666666666666663</v>
      </c>
    </row>
    <row r="74" spans="1:112">
      <c r="A74" s="4">
        <v>72</v>
      </c>
      <c r="B74" s="4" t="s">
        <v>129</v>
      </c>
      <c r="C74" s="30" t="s">
        <v>93</v>
      </c>
      <c r="D74" s="4">
        <v>1</v>
      </c>
      <c r="E74" s="11" t="s">
        <v>59</v>
      </c>
      <c r="F74" s="21" t="s">
        <v>89</v>
      </c>
      <c r="G74" s="22" t="s">
        <v>90</v>
      </c>
      <c r="H74" s="21" t="s">
        <v>50</v>
      </c>
      <c r="I74" s="22" t="s">
        <v>51</v>
      </c>
      <c r="J74" s="22" t="s">
        <v>91</v>
      </c>
      <c r="K74" s="22" t="s">
        <v>110</v>
      </c>
      <c r="L74" s="22" t="s">
        <v>110</v>
      </c>
      <c r="M74" s="4" t="s">
        <v>620</v>
      </c>
      <c r="N74" s="22" t="s">
        <v>120</v>
      </c>
      <c r="AH74" s="48" t="s">
        <v>94</v>
      </c>
      <c r="CW74" s="4">
        <v>0.45847599999999999</v>
      </c>
      <c r="CX74" s="4">
        <v>3</v>
      </c>
      <c r="CY74" s="4">
        <v>0.28005999999999998</v>
      </c>
      <c r="CZ74" s="4">
        <v>3</v>
      </c>
      <c r="DA74" s="24">
        <f t="shared" ref="DA74:DA77" si="67">LN(CW74/CY74)</f>
        <v>0.49290407979689921</v>
      </c>
      <c r="DB74" s="25">
        <f t="shared" ref="DB74:DB75" si="68">(CX74+CZ74)/(CX74*CZ74)</f>
        <v>0.66666666666666663</v>
      </c>
      <c r="DC74" s="4">
        <v>0.215699</v>
      </c>
      <c r="DD74" s="4">
        <v>3</v>
      </c>
      <c r="DE74" s="4">
        <v>0.22824</v>
      </c>
      <c r="DF74" s="4">
        <v>3</v>
      </c>
      <c r="DG74" s="24">
        <f t="shared" ref="DG74:DG77" si="69">LN(DC74/DE74)</f>
        <v>-5.651378958949424E-2</v>
      </c>
      <c r="DH74" s="25">
        <f t="shared" ref="DH74" si="70">(DD74+DF74)/(DD74*DF74)</f>
        <v>0.66666666666666663</v>
      </c>
    </row>
    <row r="75" spans="1:112">
      <c r="A75" s="4">
        <v>73</v>
      </c>
      <c r="B75" s="4" t="s">
        <v>129</v>
      </c>
      <c r="C75" s="30" t="s">
        <v>93</v>
      </c>
      <c r="D75" s="4">
        <v>1</v>
      </c>
      <c r="E75" s="11" t="s">
        <v>59</v>
      </c>
      <c r="F75" s="21" t="s">
        <v>89</v>
      </c>
      <c r="G75" s="22" t="s">
        <v>90</v>
      </c>
      <c r="H75" s="21" t="s">
        <v>50</v>
      </c>
      <c r="I75" s="22" t="s">
        <v>51</v>
      </c>
      <c r="J75" s="22" t="s">
        <v>91</v>
      </c>
      <c r="K75" s="22" t="s">
        <v>119</v>
      </c>
      <c r="L75" s="22" t="s">
        <v>96</v>
      </c>
      <c r="M75" s="4" t="s">
        <v>619</v>
      </c>
      <c r="N75" s="22" t="s">
        <v>120</v>
      </c>
      <c r="AH75" s="48" t="s">
        <v>94</v>
      </c>
      <c r="CW75" s="4">
        <v>0.87843700000000002</v>
      </c>
      <c r="CX75" s="4">
        <v>3</v>
      </c>
      <c r="CY75" s="4">
        <v>0.54310599999999998</v>
      </c>
      <c r="CZ75" s="4">
        <v>3</v>
      </c>
      <c r="DA75" s="24">
        <f t="shared" si="67"/>
        <v>0.48083967923926496</v>
      </c>
      <c r="DB75" s="25">
        <f t="shared" si="68"/>
        <v>0.66666666666666663</v>
      </c>
      <c r="DG75" s="24"/>
    </row>
    <row r="76" spans="1:112">
      <c r="A76" s="4">
        <v>74</v>
      </c>
      <c r="B76" s="4" t="s">
        <v>129</v>
      </c>
      <c r="C76" s="30" t="s">
        <v>93</v>
      </c>
      <c r="D76" s="4">
        <v>1</v>
      </c>
      <c r="E76" s="11" t="s">
        <v>59</v>
      </c>
      <c r="F76" s="21" t="s">
        <v>89</v>
      </c>
      <c r="G76" s="22" t="s">
        <v>90</v>
      </c>
      <c r="H76" s="21" t="s">
        <v>50</v>
      </c>
      <c r="I76" s="22" t="s">
        <v>51</v>
      </c>
      <c r="J76" s="22" t="s">
        <v>91</v>
      </c>
      <c r="K76" s="22" t="s">
        <v>127</v>
      </c>
      <c r="L76" s="22" t="s">
        <v>84</v>
      </c>
      <c r="M76" s="4" t="s">
        <v>619</v>
      </c>
      <c r="N76" s="22" t="s">
        <v>128</v>
      </c>
      <c r="AH76" s="48" t="s">
        <v>353</v>
      </c>
      <c r="DC76" s="4">
        <v>0.29595900000000003</v>
      </c>
      <c r="DD76" s="4">
        <v>3</v>
      </c>
      <c r="DE76" s="4">
        <v>0.45647900000000002</v>
      </c>
      <c r="DF76" s="4">
        <v>3</v>
      </c>
      <c r="DG76" s="24">
        <f t="shared" si="69"/>
        <v>-0.43332176556964519</v>
      </c>
      <c r="DH76" s="25">
        <f t="shared" ref="DH76:DH77" si="71">(DD76+DF76)/(DD76*DF76)</f>
        <v>0.66666666666666663</v>
      </c>
    </row>
    <row r="77" spans="1:112">
      <c r="A77" s="4">
        <v>75</v>
      </c>
      <c r="B77" s="4" t="s">
        <v>129</v>
      </c>
      <c r="C77" s="30" t="s">
        <v>93</v>
      </c>
      <c r="D77" s="4">
        <v>1</v>
      </c>
      <c r="E77" s="11" t="s">
        <v>59</v>
      </c>
      <c r="F77" s="21" t="s">
        <v>89</v>
      </c>
      <c r="G77" s="22" t="s">
        <v>90</v>
      </c>
      <c r="H77" s="21" t="s">
        <v>50</v>
      </c>
      <c r="I77" s="22" t="s">
        <v>51</v>
      </c>
      <c r="J77" s="22" t="s">
        <v>91</v>
      </c>
      <c r="K77" s="22"/>
      <c r="L77" s="22"/>
      <c r="M77" s="22"/>
      <c r="N77" s="22"/>
      <c r="O77" s="29">
        <v>0.16</v>
      </c>
      <c r="P77" s="4" t="s">
        <v>122</v>
      </c>
      <c r="R77" s="4" t="s">
        <v>120</v>
      </c>
      <c r="AH77" s="48" t="s">
        <v>353</v>
      </c>
      <c r="CW77" s="4">
        <v>0.81795300000000004</v>
      </c>
      <c r="CX77" s="4">
        <v>3</v>
      </c>
      <c r="CY77" s="4">
        <v>0.49735400000000002</v>
      </c>
      <c r="CZ77" s="4">
        <v>3</v>
      </c>
      <c r="DA77" s="24">
        <f t="shared" si="67"/>
        <v>0.49750283154730568</v>
      </c>
      <c r="DB77" s="25">
        <f t="shared" ref="DB77" si="72">(CX77+CZ77)/(CX77*CZ77)</f>
        <v>0.66666666666666663</v>
      </c>
      <c r="DC77" s="4">
        <v>0.27840199999999998</v>
      </c>
      <c r="DD77" s="4">
        <v>3</v>
      </c>
      <c r="DE77" s="4">
        <v>0.44644699999999998</v>
      </c>
      <c r="DF77" s="4">
        <v>3</v>
      </c>
      <c r="DG77" s="24">
        <f t="shared" si="69"/>
        <v>-0.47225457992068648</v>
      </c>
      <c r="DH77" s="25">
        <f t="shared" si="71"/>
        <v>0.66666666666666663</v>
      </c>
    </row>
    <row r="78" spans="1:112">
      <c r="A78" s="4">
        <v>76</v>
      </c>
      <c r="B78" s="4" t="s">
        <v>129</v>
      </c>
      <c r="C78" s="30" t="s">
        <v>93</v>
      </c>
      <c r="D78" s="4">
        <v>1</v>
      </c>
      <c r="E78" s="11" t="s">
        <v>59</v>
      </c>
      <c r="F78" s="21" t="s">
        <v>89</v>
      </c>
      <c r="G78" s="22" t="s">
        <v>90</v>
      </c>
      <c r="H78" s="21" t="s">
        <v>50</v>
      </c>
      <c r="I78" s="22" t="s">
        <v>51</v>
      </c>
      <c r="J78" s="22" t="s">
        <v>91</v>
      </c>
      <c r="K78" s="22"/>
      <c r="L78" s="22"/>
      <c r="M78" s="22"/>
      <c r="N78" s="22"/>
      <c r="AD78" s="4" t="s">
        <v>110</v>
      </c>
      <c r="AE78" s="4" t="s">
        <v>110</v>
      </c>
      <c r="AG78" s="4" t="s">
        <v>116</v>
      </c>
      <c r="AH78" s="48" t="s">
        <v>94</v>
      </c>
      <c r="CQ78" s="4">
        <v>99.975899999999996</v>
      </c>
      <c r="CR78" s="4">
        <v>3</v>
      </c>
      <c r="CS78" s="4">
        <v>99.435900000000004</v>
      </c>
      <c r="CT78" s="4">
        <v>3</v>
      </c>
      <c r="CU78" s="24">
        <f t="shared" ref="CU78:CU81" si="73">LN(CQ78/CS78)</f>
        <v>5.4159414834863097E-3</v>
      </c>
      <c r="CV78" s="25">
        <f t="shared" ref="CV78:CV81" si="74">(CR78+CT78)/(CR78*CT78)</f>
        <v>0.66666666666666663</v>
      </c>
    </row>
    <row r="79" spans="1:112" ht="16.2">
      <c r="A79" s="4">
        <v>77</v>
      </c>
      <c r="B79" s="4" t="s">
        <v>129</v>
      </c>
      <c r="C79" s="30" t="s">
        <v>93</v>
      </c>
      <c r="D79" s="4">
        <v>1</v>
      </c>
      <c r="E79" s="11" t="s">
        <v>59</v>
      </c>
      <c r="F79" s="21" t="s">
        <v>89</v>
      </c>
      <c r="G79" s="22" t="s">
        <v>90</v>
      </c>
      <c r="H79" s="21" t="s">
        <v>50</v>
      </c>
      <c r="I79" s="22" t="s">
        <v>51</v>
      </c>
      <c r="J79" s="22" t="s">
        <v>91</v>
      </c>
      <c r="K79" s="22"/>
      <c r="L79" s="22"/>
      <c r="M79" s="22"/>
      <c r="N79" s="22"/>
      <c r="AD79" s="4" t="s">
        <v>124</v>
      </c>
      <c r="AE79" s="4" t="s">
        <v>497</v>
      </c>
      <c r="AG79" s="4" t="s">
        <v>116</v>
      </c>
      <c r="AH79" s="48" t="s">
        <v>94</v>
      </c>
      <c r="CQ79" s="4">
        <v>85.700100000000006</v>
      </c>
      <c r="CR79" s="4">
        <v>3</v>
      </c>
      <c r="CS79" s="4">
        <v>47.936300000000003</v>
      </c>
      <c r="CT79" s="4">
        <v>3</v>
      </c>
      <c r="CU79" s="24">
        <f t="shared" si="73"/>
        <v>0.58098094624456664</v>
      </c>
      <c r="CV79" s="25">
        <f t="shared" si="74"/>
        <v>0.66666666666666663</v>
      </c>
    </row>
    <row r="80" spans="1:112" ht="16.2">
      <c r="A80" s="4">
        <v>78</v>
      </c>
      <c r="B80" s="4" t="s">
        <v>129</v>
      </c>
      <c r="C80" s="30" t="s">
        <v>93</v>
      </c>
      <c r="D80" s="4">
        <v>1</v>
      </c>
      <c r="E80" s="11" t="s">
        <v>59</v>
      </c>
      <c r="F80" s="21" t="s">
        <v>89</v>
      </c>
      <c r="G80" s="22" t="s">
        <v>90</v>
      </c>
      <c r="H80" s="21" t="s">
        <v>50</v>
      </c>
      <c r="I80" s="22" t="s">
        <v>51</v>
      </c>
      <c r="J80" s="22" t="s">
        <v>91</v>
      </c>
      <c r="K80" s="22"/>
      <c r="L80" s="22"/>
      <c r="M80" s="22"/>
      <c r="N80" s="22"/>
      <c r="AD80" s="4" t="s">
        <v>125</v>
      </c>
      <c r="AE80" s="4" t="s">
        <v>497</v>
      </c>
      <c r="AG80" s="4" t="s">
        <v>115</v>
      </c>
      <c r="AH80" s="48" t="s">
        <v>94</v>
      </c>
      <c r="CQ80" s="4">
        <v>50.884999999999998</v>
      </c>
      <c r="CR80" s="4">
        <v>3</v>
      </c>
      <c r="CS80" s="4">
        <v>25.318200000000001</v>
      </c>
      <c r="CT80" s="4">
        <v>3</v>
      </c>
      <c r="CU80" s="24">
        <f t="shared" si="73"/>
        <v>0.69804467994232988</v>
      </c>
      <c r="CV80" s="25">
        <f t="shared" si="74"/>
        <v>0.66666666666666663</v>
      </c>
    </row>
    <row r="81" spans="1:130" ht="16.2">
      <c r="A81" s="4">
        <v>79</v>
      </c>
      <c r="B81" s="4" t="s">
        <v>129</v>
      </c>
      <c r="C81" s="30" t="s">
        <v>93</v>
      </c>
      <c r="D81" s="4">
        <v>1</v>
      </c>
      <c r="E81" s="11" t="s">
        <v>59</v>
      </c>
      <c r="F81" s="21" t="s">
        <v>89</v>
      </c>
      <c r="G81" s="22" t="s">
        <v>90</v>
      </c>
      <c r="H81" s="21" t="s">
        <v>50</v>
      </c>
      <c r="I81" s="22" t="s">
        <v>51</v>
      </c>
      <c r="J81" s="22" t="s">
        <v>91</v>
      </c>
      <c r="K81" s="22"/>
      <c r="L81" s="22"/>
      <c r="M81" s="22"/>
      <c r="N81" s="22"/>
      <c r="AD81" s="4" t="s">
        <v>126</v>
      </c>
      <c r="AE81" s="4" t="s">
        <v>497</v>
      </c>
      <c r="AG81" s="4" t="s">
        <v>115</v>
      </c>
      <c r="AH81" s="48" t="s">
        <v>94</v>
      </c>
      <c r="CQ81" s="4">
        <v>17.355599999999999</v>
      </c>
      <c r="CR81" s="4">
        <v>3</v>
      </c>
      <c r="CS81" s="4">
        <v>0.122016</v>
      </c>
      <c r="CT81" s="4">
        <v>3</v>
      </c>
      <c r="CU81" s="24">
        <f t="shared" si="73"/>
        <v>4.9575183161925329</v>
      </c>
      <c r="CV81" s="25">
        <f t="shared" si="74"/>
        <v>0.66666666666666663</v>
      </c>
    </row>
    <row r="82" spans="1:130">
      <c r="A82" s="4">
        <v>80</v>
      </c>
      <c r="B82" s="4" t="s">
        <v>30</v>
      </c>
      <c r="C82" s="30" t="s">
        <v>132</v>
      </c>
      <c r="D82" s="4">
        <v>1</v>
      </c>
      <c r="E82" s="11" t="s">
        <v>59</v>
      </c>
      <c r="F82" s="21" t="s">
        <v>50</v>
      </c>
      <c r="G82" s="22" t="s">
        <v>51</v>
      </c>
      <c r="H82" s="21" t="s">
        <v>50</v>
      </c>
      <c r="I82" s="22" t="s">
        <v>51</v>
      </c>
      <c r="J82" s="22" t="s">
        <v>52</v>
      </c>
      <c r="K82" s="22"/>
      <c r="L82" s="22"/>
      <c r="M82" s="22"/>
      <c r="N82" s="22"/>
      <c r="O82" s="4" t="s">
        <v>139</v>
      </c>
      <c r="P82" s="22" t="s">
        <v>85</v>
      </c>
      <c r="R82" s="22" t="s">
        <v>142</v>
      </c>
      <c r="AH82" s="48" t="s">
        <v>94</v>
      </c>
      <c r="CK82" s="4">
        <v>0</v>
      </c>
      <c r="CL82" s="4">
        <v>150</v>
      </c>
      <c r="CM82" s="4">
        <v>0</v>
      </c>
      <c r="CN82" s="4">
        <v>150</v>
      </c>
      <c r="CO82" s="24"/>
      <c r="CP82" s="25">
        <f t="shared" ref="CP82:CP91" si="75">(CL82+CN82)/(CL82*CN82)</f>
        <v>1.3333333333333334E-2</v>
      </c>
    </row>
    <row r="83" spans="1:130">
      <c r="A83" s="4">
        <v>81</v>
      </c>
      <c r="B83" s="4" t="s">
        <v>30</v>
      </c>
      <c r="C83" s="30" t="s">
        <v>132</v>
      </c>
      <c r="D83" s="4">
        <v>1</v>
      </c>
      <c r="E83" s="11" t="s">
        <v>59</v>
      </c>
      <c r="F83" s="21" t="s">
        <v>50</v>
      </c>
      <c r="G83" s="22" t="s">
        <v>51</v>
      </c>
      <c r="H83" s="21" t="s">
        <v>50</v>
      </c>
      <c r="I83" s="22" t="s">
        <v>51</v>
      </c>
      <c r="J83" s="22" t="s">
        <v>52</v>
      </c>
      <c r="K83" s="22"/>
      <c r="L83" s="22"/>
      <c r="M83" s="22"/>
      <c r="N83" s="22"/>
      <c r="O83" s="4" t="s">
        <v>139</v>
      </c>
      <c r="P83" s="22" t="s">
        <v>85</v>
      </c>
      <c r="R83" s="22" t="s">
        <v>143</v>
      </c>
      <c r="AH83" s="48" t="s">
        <v>94</v>
      </c>
      <c r="CK83" s="4">
        <v>5.2584299999999997</v>
      </c>
      <c r="CL83" s="4">
        <v>150</v>
      </c>
      <c r="CM83" s="4">
        <v>14.9663</v>
      </c>
      <c r="CN83" s="4">
        <v>150</v>
      </c>
      <c r="CO83" s="24">
        <f t="shared" ref="CO83:CO91" si="76">LN(CK83/CM83)</f>
        <v>-1.0459685037851647</v>
      </c>
      <c r="CP83" s="25">
        <f t="shared" si="75"/>
        <v>1.3333333333333334E-2</v>
      </c>
    </row>
    <row r="84" spans="1:130">
      <c r="A84" s="4">
        <v>82</v>
      </c>
      <c r="B84" s="4" t="s">
        <v>158</v>
      </c>
      <c r="C84" s="30" t="s">
        <v>159</v>
      </c>
      <c r="D84" s="4">
        <v>1</v>
      </c>
      <c r="E84" s="11" t="s">
        <v>59</v>
      </c>
      <c r="F84" s="21" t="s">
        <v>50</v>
      </c>
      <c r="G84" s="22" t="s">
        <v>51</v>
      </c>
      <c r="H84" s="21" t="s">
        <v>50</v>
      </c>
      <c r="I84" s="22" t="s">
        <v>51</v>
      </c>
      <c r="J84" s="22" t="s">
        <v>52</v>
      </c>
      <c r="K84" s="22"/>
      <c r="L84" s="22"/>
      <c r="M84" s="22"/>
      <c r="N84" s="22"/>
      <c r="O84" s="4" t="s">
        <v>138</v>
      </c>
      <c r="P84" s="22" t="s">
        <v>85</v>
      </c>
      <c r="R84" s="22" t="s">
        <v>144</v>
      </c>
      <c r="AH84" s="48" t="s">
        <v>94</v>
      </c>
      <c r="CK84" s="4">
        <v>20.629200000000001</v>
      </c>
      <c r="CL84" s="4">
        <v>150</v>
      </c>
      <c r="CM84" s="4">
        <v>32.764000000000003</v>
      </c>
      <c r="CN84" s="4">
        <v>150</v>
      </c>
      <c r="CO84" s="24">
        <f t="shared" si="76"/>
        <v>-0.46262280380004456</v>
      </c>
      <c r="CP84" s="25">
        <f t="shared" si="75"/>
        <v>1.3333333333333334E-2</v>
      </c>
    </row>
    <row r="85" spans="1:130">
      <c r="A85" s="4">
        <v>83</v>
      </c>
      <c r="B85" s="4" t="s">
        <v>158</v>
      </c>
      <c r="C85" s="30" t="s">
        <v>159</v>
      </c>
      <c r="D85" s="4">
        <v>1</v>
      </c>
      <c r="E85" s="11" t="s">
        <v>59</v>
      </c>
      <c r="F85" s="21" t="s">
        <v>50</v>
      </c>
      <c r="G85" s="22" t="s">
        <v>51</v>
      </c>
      <c r="H85" s="21" t="s">
        <v>50</v>
      </c>
      <c r="I85" s="22" t="s">
        <v>51</v>
      </c>
      <c r="J85" s="22" t="s">
        <v>52</v>
      </c>
      <c r="K85" s="22"/>
      <c r="L85" s="22"/>
      <c r="M85" s="22"/>
      <c r="N85" s="22"/>
      <c r="O85" s="4" t="s">
        <v>138</v>
      </c>
      <c r="P85" s="22" t="s">
        <v>85</v>
      </c>
      <c r="R85" s="22" t="s">
        <v>136</v>
      </c>
      <c r="AH85" s="48" t="s">
        <v>94</v>
      </c>
      <c r="CK85" s="4">
        <v>58.056199999999997</v>
      </c>
      <c r="CL85" s="4">
        <v>150</v>
      </c>
      <c r="CM85" s="4">
        <v>88.045599999999993</v>
      </c>
      <c r="CN85" s="4">
        <v>150</v>
      </c>
      <c r="CO85" s="24">
        <f t="shared" si="76"/>
        <v>-0.41644335516694564</v>
      </c>
      <c r="CP85" s="25">
        <f t="shared" si="75"/>
        <v>1.3333333333333334E-2</v>
      </c>
    </row>
    <row r="86" spans="1:130">
      <c r="A86" s="4">
        <v>84</v>
      </c>
      <c r="B86" s="4" t="s">
        <v>158</v>
      </c>
      <c r="C86" s="30" t="s">
        <v>159</v>
      </c>
      <c r="D86" s="4">
        <v>1</v>
      </c>
      <c r="E86" s="11" t="s">
        <v>59</v>
      </c>
      <c r="F86" s="21" t="s">
        <v>50</v>
      </c>
      <c r="G86" s="22" t="s">
        <v>51</v>
      </c>
      <c r="H86" s="21" t="s">
        <v>50</v>
      </c>
      <c r="I86" s="22" t="s">
        <v>51</v>
      </c>
      <c r="J86" s="22" t="s">
        <v>52</v>
      </c>
      <c r="K86" s="22"/>
      <c r="L86" s="22"/>
      <c r="M86" s="22"/>
      <c r="N86" s="22"/>
      <c r="O86" s="4" t="s">
        <v>138</v>
      </c>
      <c r="P86" s="22" t="s">
        <v>85</v>
      </c>
      <c r="R86" s="22" t="s">
        <v>145</v>
      </c>
      <c r="AH86" s="48" t="s">
        <v>94</v>
      </c>
      <c r="CK86" s="4">
        <v>80.898899999999998</v>
      </c>
      <c r="CL86" s="4">
        <v>150</v>
      </c>
      <c r="CM86" s="4">
        <v>89.393299999999996</v>
      </c>
      <c r="CN86" s="4">
        <v>150</v>
      </c>
      <c r="CO86" s="24">
        <f t="shared" si="76"/>
        <v>-9.984550836080186E-2</v>
      </c>
      <c r="CP86" s="25">
        <f t="shared" si="75"/>
        <v>1.3333333333333334E-2</v>
      </c>
    </row>
    <row r="87" spans="1:130">
      <c r="A87" s="4">
        <v>85</v>
      </c>
      <c r="B87" s="4" t="s">
        <v>158</v>
      </c>
      <c r="C87" s="30" t="s">
        <v>159</v>
      </c>
      <c r="D87" s="4">
        <v>1</v>
      </c>
      <c r="E87" s="11" t="s">
        <v>59</v>
      </c>
      <c r="F87" s="21" t="s">
        <v>50</v>
      </c>
      <c r="G87" s="22" t="s">
        <v>51</v>
      </c>
      <c r="H87" s="21" t="s">
        <v>50</v>
      </c>
      <c r="I87" s="22" t="s">
        <v>51</v>
      </c>
      <c r="J87" s="22" t="s">
        <v>52</v>
      </c>
      <c r="K87" s="22"/>
      <c r="L87" s="22"/>
      <c r="M87" s="22"/>
      <c r="N87" s="22"/>
      <c r="O87" s="4" t="s">
        <v>138</v>
      </c>
      <c r="P87" s="22" t="s">
        <v>85</v>
      </c>
      <c r="R87" s="22" t="s">
        <v>146</v>
      </c>
      <c r="AH87" s="48" t="s">
        <v>94</v>
      </c>
      <c r="CK87" s="4">
        <v>89.393299999999996</v>
      </c>
      <c r="CL87" s="4">
        <v>150</v>
      </c>
      <c r="CM87" s="4">
        <v>97.078699999999998</v>
      </c>
      <c r="CN87" s="4">
        <v>150</v>
      </c>
      <c r="CO87" s="24">
        <f t="shared" si="76"/>
        <v>-8.2476254451590028E-2</v>
      </c>
      <c r="CP87" s="25">
        <f t="shared" si="75"/>
        <v>1.3333333333333334E-2</v>
      </c>
    </row>
    <row r="88" spans="1:130">
      <c r="A88" s="4">
        <v>86</v>
      </c>
      <c r="B88" s="4" t="s">
        <v>158</v>
      </c>
      <c r="C88" s="30" t="s">
        <v>159</v>
      </c>
      <c r="D88" s="4">
        <v>1</v>
      </c>
      <c r="E88" s="11" t="s">
        <v>59</v>
      </c>
      <c r="F88" s="21" t="s">
        <v>50</v>
      </c>
      <c r="G88" s="22" t="s">
        <v>51</v>
      </c>
      <c r="H88" s="21" t="s">
        <v>50</v>
      </c>
      <c r="I88" s="22" t="s">
        <v>51</v>
      </c>
      <c r="J88" s="22" t="s">
        <v>52</v>
      </c>
      <c r="K88" s="22"/>
      <c r="L88" s="22"/>
      <c r="M88" s="22"/>
      <c r="N88" s="22"/>
      <c r="O88" s="4" t="s">
        <v>138</v>
      </c>
      <c r="P88" s="22" t="s">
        <v>85</v>
      </c>
      <c r="R88" s="22" t="s">
        <v>111</v>
      </c>
      <c r="AH88" s="48" t="s">
        <v>94</v>
      </c>
      <c r="CK88" s="4">
        <v>94.651700000000005</v>
      </c>
      <c r="CL88" s="4">
        <v>150</v>
      </c>
      <c r="CM88" s="4">
        <v>97.887600000000006</v>
      </c>
      <c r="CN88" s="4">
        <v>150</v>
      </c>
      <c r="CO88" s="24">
        <f t="shared" si="76"/>
        <v>-3.3616043254783408E-2</v>
      </c>
      <c r="CP88" s="25">
        <f t="shared" si="75"/>
        <v>1.3333333333333334E-2</v>
      </c>
    </row>
    <row r="89" spans="1:130">
      <c r="A89" s="4">
        <v>87</v>
      </c>
      <c r="B89" s="4" t="s">
        <v>158</v>
      </c>
      <c r="C89" s="30" t="s">
        <v>159</v>
      </c>
      <c r="D89" s="4">
        <v>1</v>
      </c>
      <c r="E89" s="11" t="s">
        <v>59</v>
      </c>
      <c r="F89" s="21" t="s">
        <v>50</v>
      </c>
      <c r="G89" s="22" t="s">
        <v>51</v>
      </c>
      <c r="H89" s="21" t="s">
        <v>50</v>
      </c>
      <c r="I89" s="22" t="s">
        <v>51</v>
      </c>
      <c r="J89" s="22" t="s">
        <v>52</v>
      </c>
      <c r="K89" s="22"/>
      <c r="L89" s="22"/>
      <c r="M89" s="22"/>
      <c r="N89" s="22"/>
      <c r="O89" s="22" t="s">
        <v>134</v>
      </c>
      <c r="P89" s="22" t="s">
        <v>135</v>
      </c>
      <c r="R89" s="22" t="s">
        <v>137</v>
      </c>
      <c r="AH89" s="48" t="s">
        <v>94</v>
      </c>
      <c r="CK89" s="4">
        <v>99.964399999999998</v>
      </c>
      <c r="CL89" s="4">
        <v>150</v>
      </c>
      <c r="CM89" s="4">
        <v>99.964399999999998</v>
      </c>
      <c r="CN89" s="4">
        <v>150</v>
      </c>
      <c r="CO89" s="24">
        <f t="shared" si="76"/>
        <v>0</v>
      </c>
      <c r="CP89" s="25">
        <f t="shared" si="75"/>
        <v>1.3333333333333334E-2</v>
      </c>
    </row>
    <row r="90" spans="1:130">
      <c r="A90" s="4">
        <v>88</v>
      </c>
      <c r="B90" s="4" t="s">
        <v>158</v>
      </c>
      <c r="C90" s="30" t="s">
        <v>159</v>
      </c>
      <c r="D90" s="4">
        <v>1</v>
      </c>
      <c r="E90" s="11" t="s">
        <v>59</v>
      </c>
      <c r="F90" s="21" t="s">
        <v>50</v>
      </c>
      <c r="G90" s="22" t="s">
        <v>51</v>
      </c>
      <c r="H90" s="21" t="s">
        <v>50</v>
      </c>
      <c r="I90" s="22" t="s">
        <v>51</v>
      </c>
      <c r="J90" s="22" t="s">
        <v>52</v>
      </c>
      <c r="K90" s="22"/>
      <c r="L90" s="22"/>
      <c r="M90" s="22"/>
      <c r="N90" s="22"/>
      <c r="O90" s="4" t="s">
        <v>140</v>
      </c>
      <c r="P90" s="22" t="s">
        <v>85</v>
      </c>
      <c r="R90" s="22" t="s">
        <v>137</v>
      </c>
      <c r="AH90" s="48" t="s">
        <v>94</v>
      </c>
      <c r="CK90" s="4">
        <v>37.678899999999999</v>
      </c>
      <c r="CL90" s="4">
        <v>150</v>
      </c>
      <c r="CM90" s="4">
        <v>42.677100000000003</v>
      </c>
      <c r="CN90" s="4">
        <v>150</v>
      </c>
      <c r="CO90" s="24">
        <f t="shared" si="76"/>
        <v>-0.12456222053252694</v>
      </c>
      <c r="CP90" s="25">
        <f t="shared" si="75"/>
        <v>1.3333333333333334E-2</v>
      </c>
    </row>
    <row r="91" spans="1:130">
      <c r="A91" s="4">
        <v>89</v>
      </c>
      <c r="B91" s="4" t="s">
        <v>158</v>
      </c>
      <c r="C91" s="30" t="s">
        <v>159</v>
      </c>
      <c r="D91" s="4">
        <v>1</v>
      </c>
      <c r="E91" s="11" t="s">
        <v>59</v>
      </c>
      <c r="F91" s="21" t="s">
        <v>50</v>
      </c>
      <c r="G91" s="22" t="s">
        <v>51</v>
      </c>
      <c r="H91" s="21" t="s">
        <v>50</v>
      </c>
      <c r="I91" s="22" t="s">
        <v>51</v>
      </c>
      <c r="J91" s="22" t="s">
        <v>52</v>
      </c>
      <c r="K91" s="22"/>
      <c r="L91" s="22"/>
      <c r="M91" s="22"/>
      <c r="N91" s="22"/>
      <c r="O91" s="4" t="s">
        <v>141</v>
      </c>
      <c r="P91" s="22" t="s">
        <v>85</v>
      </c>
      <c r="R91" s="22" t="s">
        <v>137</v>
      </c>
      <c r="AH91" s="48" t="s">
        <v>94</v>
      </c>
      <c r="CK91" s="4">
        <v>18.070499999999999</v>
      </c>
      <c r="CL91" s="4">
        <v>150</v>
      </c>
      <c r="CM91" s="4">
        <v>21.915299999999998</v>
      </c>
      <c r="CN91" s="4">
        <v>150</v>
      </c>
      <c r="CO91" s="24">
        <f t="shared" si="76"/>
        <v>-0.19290424863813108</v>
      </c>
      <c r="CP91" s="25">
        <f t="shared" si="75"/>
        <v>1.3333333333333334E-2</v>
      </c>
    </row>
    <row r="92" spans="1:130">
      <c r="A92" s="4">
        <v>90</v>
      </c>
      <c r="B92" s="4" t="s">
        <v>158</v>
      </c>
      <c r="C92" s="30" t="s">
        <v>159</v>
      </c>
      <c r="D92" s="4">
        <v>1</v>
      </c>
      <c r="E92" s="11" t="s">
        <v>59</v>
      </c>
      <c r="F92" s="21" t="s">
        <v>50</v>
      </c>
      <c r="G92" s="22" t="s">
        <v>51</v>
      </c>
      <c r="H92" s="21" t="s">
        <v>50</v>
      </c>
      <c r="I92" s="22" t="s">
        <v>51</v>
      </c>
      <c r="J92" s="22" t="s">
        <v>52</v>
      </c>
      <c r="K92" s="22"/>
      <c r="L92" s="22"/>
      <c r="M92" s="22"/>
      <c r="N92" s="22"/>
      <c r="O92" s="22" t="s">
        <v>134</v>
      </c>
      <c r="P92" s="22" t="s">
        <v>135</v>
      </c>
      <c r="R92" s="22" t="s">
        <v>147</v>
      </c>
      <c r="AH92" s="48" t="s">
        <v>94</v>
      </c>
      <c r="BS92" s="4">
        <v>5.3464700000000001</v>
      </c>
      <c r="BT92" s="4">
        <v>150</v>
      </c>
      <c r="BU92" s="4">
        <v>5.3267100000000003</v>
      </c>
      <c r="BV92" s="4">
        <v>150</v>
      </c>
      <c r="BW92" s="24">
        <f>LN(BS92/BU92)</f>
        <v>3.7027432454621173E-3</v>
      </c>
      <c r="BX92" s="25">
        <f>(BT92+BV92)/(BT92*BV92)</f>
        <v>1.3333333333333334E-2</v>
      </c>
      <c r="CQ92" s="4">
        <v>99.797300000000007</v>
      </c>
      <c r="CR92" s="4">
        <v>150</v>
      </c>
      <c r="CS92" s="4">
        <v>99.745199999999997</v>
      </c>
      <c r="CT92" s="4">
        <v>150</v>
      </c>
      <c r="CU92" s="24">
        <f t="shared" ref="CU92:CU95" si="77">LN(CQ92/CS92)</f>
        <v>5.2219453183086127E-4</v>
      </c>
      <c r="CV92" s="25">
        <f t="shared" ref="CV92:CV95" si="78">(CR92+CT92)/(CR92*CT92)</f>
        <v>1.3333333333333334E-2</v>
      </c>
    </row>
    <row r="93" spans="1:130">
      <c r="A93" s="4">
        <v>91</v>
      </c>
      <c r="B93" s="4" t="s">
        <v>158</v>
      </c>
      <c r="C93" s="30" t="s">
        <v>159</v>
      </c>
      <c r="D93" s="4">
        <v>1</v>
      </c>
      <c r="E93" s="11" t="s">
        <v>59</v>
      </c>
      <c r="F93" s="21" t="s">
        <v>50</v>
      </c>
      <c r="G93" s="22" t="s">
        <v>51</v>
      </c>
      <c r="H93" s="21" t="s">
        <v>50</v>
      </c>
      <c r="I93" s="22" t="s">
        <v>51</v>
      </c>
      <c r="J93" s="22" t="s">
        <v>52</v>
      </c>
      <c r="K93" s="22"/>
      <c r="L93" s="22"/>
      <c r="M93" s="22"/>
      <c r="N93" s="22"/>
      <c r="O93" s="4" t="s">
        <v>139</v>
      </c>
      <c r="P93" s="22" t="s">
        <v>85</v>
      </c>
      <c r="R93" s="22" t="s">
        <v>147</v>
      </c>
      <c r="AH93" s="48" t="s">
        <v>94</v>
      </c>
      <c r="BS93" s="4">
        <v>2.87622</v>
      </c>
      <c r="BT93" s="4">
        <v>150</v>
      </c>
      <c r="BU93" s="4">
        <v>3.3042799999999999</v>
      </c>
      <c r="BV93" s="4">
        <v>150</v>
      </c>
      <c r="BW93" s="24">
        <f t="shared" ref="BW93:BW94" si="79">LN(BS93/BU93)</f>
        <v>-0.13874166576539942</v>
      </c>
      <c r="BX93" s="25">
        <f t="shared" ref="BX93:BX94" si="80">(BT93+BV93)/(BT93*BV93)</f>
        <v>1.3333333333333334E-2</v>
      </c>
      <c r="CQ93" s="4">
        <v>10.589499999999999</v>
      </c>
      <c r="CR93" s="4">
        <v>150</v>
      </c>
      <c r="CS93" s="4">
        <v>13.126099999999999</v>
      </c>
      <c r="CT93" s="4">
        <v>150</v>
      </c>
      <c r="CU93" s="24">
        <f t="shared" si="77"/>
        <v>-0.214739670344156</v>
      </c>
      <c r="CV93" s="25">
        <f t="shared" si="78"/>
        <v>1.3333333333333334E-2</v>
      </c>
    </row>
    <row r="94" spans="1:130">
      <c r="A94" s="4">
        <v>92</v>
      </c>
      <c r="B94" s="4" t="s">
        <v>158</v>
      </c>
      <c r="C94" s="30" t="s">
        <v>159</v>
      </c>
      <c r="D94" s="4">
        <v>1</v>
      </c>
      <c r="E94" s="11" t="s">
        <v>59</v>
      </c>
      <c r="F94" s="21" t="s">
        <v>50</v>
      </c>
      <c r="G94" s="22" t="s">
        <v>51</v>
      </c>
      <c r="H94" s="21" t="s">
        <v>50</v>
      </c>
      <c r="I94" s="22" t="s">
        <v>51</v>
      </c>
      <c r="J94" s="22" t="s">
        <v>52</v>
      </c>
      <c r="K94" s="22"/>
      <c r="L94" s="22"/>
      <c r="M94" s="22"/>
      <c r="N94" s="22"/>
      <c r="O94" s="4" t="s">
        <v>140</v>
      </c>
      <c r="P94" s="22" t="s">
        <v>85</v>
      </c>
      <c r="R94" s="22" t="s">
        <v>147</v>
      </c>
      <c r="AH94" s="48" t="s">
        <v>94</v>
      </c>
      <c r="BS94" s="4">
        <v>1.5702700000000001</v>
      </c>
      <c r="BT94" s="4">
        <v>150</v>
      </c>
      <c r="BU94" s="4">
        <v>1.9536100000000001</v>
      </c>
      <c r="BV94" s="4">
        <v>150</v>
      </c>
      <c r="BW94" s="24">
        <f t="shared" si="79"/>
        <v>-0.21843136401973443</v>
      </c>
      <c r="BX94" s="25">
        <f t="shared" si="80"/>
        <v>1.3333333333333334E-2</v>
      </c>
      <c r="CQ94" s="4">
        <v>6.2983500000000001</v>
      </c>
      <c r="CR94" s="4">
        <v>150</v>
      </c>
      <c r="CS94" s="4">
        <v>2.4782099999999998</v>
      </c>
      <c r="CT94" s="4">
        <v>150</v>
      </c>
      <c r="CU94" s="24">
        <f t="shared" si="77"/>
        <v>0.93275116895359722</v>
      </c>
      <c r="CV94" s="25">
        <f t="shared" si="78"/>
        <v>1.3333333333333334E-2</v>
      </c>
    </row>
    <row r="95" spans="1:130">
      <c r="A95" s="4">
        <v>93</v>
      </c>
      <c r="B95" s="4" t="s">
        <v>158</v>
      </c>
      <c r="C95" s="30" t="s">
        <v>159</v>
      </c>
      <c r="D95" s="4">
        <v>1</v>
      </c>
      <c r="E95" s="11" t="s">
        <v>59</v>
      </c>
      <c r="F95" s="21" t="s">
        <v>50</v>
      </c>
      <c r="G95" s="22" t="s">
        <v>51</v>
      </c>
      <c r="H95" s="21" t="s">
        <v>50</v>
      </c>
      <c r="I95" s="22" t="s">
        <v>51</v>
      </c>
      <c r="J95" s="22" t="s">
        <v>52</v>
      </c>
      <c r="K95" s="22"/>
      <c r="L95" s="22"/>
      <c r="M95" s="22"/>
      <c r="N95" s="22"/>
      <c r="S95" s="12" t="s">
        <v>148</v>
      </c>
      <c r="T95" s="12" t="s">
        <v>149</v>
      </c>
      <c r="V95" s="4" t="s">
        <v>150</v>
      </c>
      <c r="AH95" s="48" t="s">
        <v>354</v>
      </c>
      <c r="BW95" s="24"/>
      <c r="BX95" s="25"/>
      <c r="CQ95" s="4">
        <v>70.228999999999999</v>
      </c>
      <c r="CR95" s="4">
        <v>3</v>
      </c>
      <c r="CS95" s="4">
        <v>26.463100000000001</v>
      </c>
      <c r="CT95" s="4">
        <v>3</v>
      </c>
      <c r="CU95" s="24">
        <f t="shared" si="77"/>
        <v>0.97601002134167092</v>
      </c>
      <c r="CV95" s="25">
        <f t="shared" si="78"/>
        <v>0.66666666666666663</v>
      </c>
    </row>
    <row r="96" spans="1:130">
      <c r="A96" s="4">
        <v>94</v>
      </c>
      <c r="B96" s="4" t="s">
        <v>158</v>
      </c>
      <c r="C96" s="30" t="s">
        <v>159</v>
      </c>
      <c r="D96" s="4">
        <v>1</v>
      </c>
      <c r="E96" s="11" t="s">
        <v>59</v>
      </c>
      <c r="F96" s="21" t="s">
        <v>50</v>
      </c>
      <c r="G96" s="22" t="s">
        <v>51</v>
      </c>
      <c r="H96" s="21" t="s">
        <v>50</v>
      </c>
      <c r="I96" s="22" t="s">
        <v>51</v>
      </c>
      <c r="J96" s="22" t="s">
        <v>52</v>
      </c>
      <c r="K96" s="22"/>
      <c r="L96" s="22"/>
      <c r="M96" s="22"/>
      <c r="N96" s="22"/>
      <c r="S96" s="12" t="s">
        <v>268</v>
      </c>
      <c r="T96" s="12"/>
      <c r="V96" s="4" t="s">
        <v>151</v>
      </c>
      <c r="AH96" s="48" t="s">
        <v>355</v>
      </c>
      <c r="DI96" s="4">
        <v>93.199399999999997</v>
      </c>
      <c r="DJ96" s="4">
        <v>3</v>
      </c>
      <c r="DK96" s="4">
        <v>92.819000000000003</v>
      </c>
      <c r="DL96" s="4">
        <v>3</v>
      </c>
      <c r="DM96" s="24">
        <f t="shared" ref="DM96" si="81">LN(DI96/DK96)</f>
        <v>4.0899236877731298E-3</v>
      </c>
      <c r="DN96" s="25">
        <f t="shared" ref="DN96" si="82">(DJ96+DL96)/(DJ96*DL96)</f>
        <v>0.66666666666666663</v>
      </c>
      <c r="DO96" s="4">
        <v>0</v>
      </c>
      <c r="DP96" s="4">
        <v>3</v>
      </c>
      <c r="DQ96" s="4">
        <v>0</v>
      </c>
      <c r="DR96" s="4">
        <v>3</v>
      </c>
      <c r="DT96" s="25">
        <f t="shared" ref="DT96:DT102" si="83">(DP96+DR96)/(DP96*DR96)</f>
        <v>0.66666666666666663</v>
      </c>
      <c r="DU96" s="4">
        <v>0.441606</v>
      </c>
      <c r="DV96" s="4">
        <v>3</v>
      </c>
      <c r="DW96" s="4">
        <v>0.45255499999999999</v>
      </c>
      <c r="DX96" s="4">
        <v>3</v>
      </c>
      <c r="DY96" s="24">
        <f t="shared" ref="DY96" si="84">LN(DU96/DW96)</f>
        <v>-2.4491220887967902E-2</v>
      </c>
      <c r="DZ96" s="25">
        <f t="shared" ref="DZ96" si="85">(DV96+DX96)/(DV96*DX96)</f>
        <v>0.66666666666666663</v>
      </c>
    </row>
    <row r="97" spans="1:130">
      <c r="A97" s="4">
        <v>95</v>
      </c>
      <c r="B97" s="4" t="s">
        <v>158</v>
      </c>
      <c r="C97" s="30" t="s">
        <v>159</v>
      </c>
      <c r="D97" s="4">
        <v>1</v>
      </c>
      <c r="E97" s="11" t="s">
        <v>59</v>
      </c>
      <c r="F97" s="21" t="s">
        <v>50</v>
      </c>
      <c r="G97" s="22" t="s">
        <v>51</v>
      </c>
      <c r="H97" s="21" t="s">
        <v>50</v>
      </c>
      <c r="I97" s="22" t="s">
        <v>51</v>
      </c>
      <c r="J97" s="22" t="s">
        <v>52</v>
      </c>
      <c r="K97" s="22"/>
      <c r="L97" s="22"/>
      <c r="M97" s="22"/>
      <c r="N97" s="22"/>
      <c r="S97" s="12" t="s">
        <v>268</v>
      </c>
      <c r="T97" s="12"/>
      <c r="V97" s="4" t="s">
        <v>152</v>
      </c>
      <c r="AH97" s="48" t="s">
        <v>355</v>
      </c>
      <c r="DO97" s="4">
        <v>10.1563</v>
      </c>
      <c r="DP97" s="4">
        <v>3</v>
      </c>
      <c r="DQ97" s="4">
        <v>17.968800000000002</v>
      </c>
      <c r="DR97" s="4">
        <v>3</v>
      </c>
      <c r="DS97" s="24">
        <f t="shared" ref="DS97:DS102" si="86">LN(DO97/DQ97)</f>
        <v>-0.57054271800763245</v>
      </c>
      <c r="DT97" s="25">
        <f t="shared" si="83"/>
        <v>0.66666666666666663</v>
      </c>
    </row>
    <row r="98" spans="1:130">
      <c r="A98" s="4">
        <v>96</v>
      </c>
      <c r="B98" s="4" t="s">
        <v>158</v>
      </c>
      <c r="C98" s="30" t="s">
        <v>159</v>
      </c>
      <c r="D98" s="4">
        <v>1</v>
      </c>
      <c r="E98" s="11" t="s">
        <v>59</v>
      </c>
      <c r="F98" s="21" t="s">
        <v>50</v>
      </c>
      <c r="G98" s="22" t="s">
        <v>51</v>
      </c>
      <c r="H98" s="21" t="s">
        <v>50</v>
      </c>
      <c r="I98" s="22" t="s">
        <v>51</v>
      </c>
      <c r="J98" s="22" t="s">
        <v>52</v>
      </c>
      <c r="K98" s="22"/>
      <c r="L98" s="22"/>
      <c r="M98" s="22"/>
      <c r="N98" s="22"/>
      <c r="S98" s="12" t="s">
        <v>268</v>
      </c>
      <c r="T98" s="12"/>
      <c r="V98" s="4" t="s">
        <v>153</v>
      </c>
      <c r="AH98" s="48" t="s">
        <v>355</v>
      </c>
      <c r="DO98" s="4">
        <v>12.760400000000001</v>
      </c>
      <c r="DP98" s="4">
        <v>3</v>
      </c>
      <c r="DQ98" s="4">
        <v>22.395800000000001</v>
      </c>
      <c r="DR98" s="4">
        <v>3</v>
      </c>
      <c r="DS98" s="24">
        <f t="shared" si="86"/>
        <v>-0.56252681589298248</v>
      </c>
      <c r="DT98" s="25">
        <f t="shared" si="83"/>
        <v>0.66666666666666663</v>
      </c>
    </row>
    <row r="99" spans="1:130">
      <c r="A99" s="4">
        <v>97</v>
      </c>
      <c r="B99" s="4" t="s">
        <v>158</v>
      </c>
      <c r="C99" s="30" t="s">
        <v>159</v>
      </c>
      <c r="D99" s="4">
        <v>1</v>
      </c>
      <c r="E99" s="11" t="s">
        <v>59</v>
      </c>
      <c r="F99" s="21" t="s">
        <v>50</v>
      </c>
      <c r="G99" s="22" t="s">
        <v>51</v>
      </c>
      <c r="H99" s="21" t="s">
        <v>50</v>
      </c>
      <c r="I99" s="22" t="s">
        <v>51</v>
      </c>
      <c r="J99" s="22" t="s">
        <v>52</v>
      </c>
      <c r="K99" s="22"/>
      <c r="L99" s="22"/>
      <c r="M99" s="22"/>
      <c r="N99" s="22"/>
      <c r="S99" s="12" t="s">
        <v>268</v>
      </c>
      <c r="T99" s="12"/>
      <c r="V99" s="4" t="s">
        <v>154</v>
      </c>
      <c r="AH99" s="48" t="s">
        <v>355</v>
      </c>
      <c r="DO99" s="4">
        <v>15.104200000000001</v>
      </c>
      <c r="DP99" s="4">
        <v>3</v>
      </c>
      <c r="DQ99" s="4">
        <v>25.781300000000002</v>
      </c>
      <c r="DR99" s="4">
        <v>3</v>
      </c>
      <c r="DS99" s="24">
        <f t="shared" si="86"/>
        <v>-0.53467657208611274</v>
      </c>
      <c r="DT99" s="25">
        <f t="shared" si="83"/>
        <v>0.66666666666666663</v>
      </c>
      <c r="DU99" s="4">
        <v>0.23965900000000001</v>
      </c>
      <c r="DV99" s="4">
        <v>3</v>
      </c>
      <c r="DW99" s="4">
        <v>0.32116800000000001</v>
      </c>
      <c r="DX99" s="4">
        <v>3</v>
      </c>
      <c r="DY99" s="24">
        <f t="shared" ref="DY99" si="87">LN(DU99/DW99)</f>
        <v>-0.29274727104072407</v>
      </c>
      <c r="DZ99" s="25">
        <f t="shared" ref="DZ99" si="88">(DV99+DX99)/(DV99*DX99)</f>
        <v>0.66666666666666663</v>
      </c>
    </row>
    <row r="100" spans="1:130">
      <c r="A100" s="4">
        <v>98</v>
      </c>
      <c r="B100" s="4" t="s">
        <v>158</v>
      </c>
      <c r="C100" s="30" t="s">
        <v>159</v>
      </c>
      <c r="D100" s="4">
        <v>1</v>
      </c>
      <c r="E100" s="11" t="s">
        <v>59</v>
      </c>
      <c r="F100" s="21" t="s">
        <v>50</v>
      </c>
      <c r="G100" s="22" t="s">
        <v>51</v>
      </c>
      <c r="H100" s="21" t="s">
        <v>50</v>
      </c>
      <c r="I100" s="22" t="s">
        <v>51</v>
      </c>
      <c r="J100" s="22" t="s">
        <v>52</v>
      </c>
      <c r="K100" s="22"/>
      <c r="L100" s="22"/>
      <c r="M100" s="22"/>
      <c r="N100" s="22"/>
      <c r="S100" s="12" t="s">
        <v>268</v>
      </c>
      <c r="T100" s="12"/>
      <c r="V100" s="4" t="s">
        <v>155</v>
      </c>
      <c r="AH100" s="48" t="s">
        <v>355</v>
      </c>
      <c r="DO100" s="4">
        <v>17.708300000000001</v>
      </c>
      <c r="DP100" s="4">
        <v>3</v>
      </c>
      <c r="DQ100" s="4">
        <v>29.947900000000001</v>
      </c>
      <c r="DR100" s="4">
        <v>3</v>
      </c>
      <c r="DS100" s="24">
        <f t="shared" si="86"/>
        <v>-0.52542574901996209</v>
      </c>
      <c r="DT100" s="25">
        <f t="shared" si="83"/>
        <v>0.66666666666666663</v>
      </c>
    </row>
    <row r="101" spans="1:130">
      <c r="A101" s="4">
        <v>99</v>
      </c>
      <c r="B101" s="4" t="s">
        <v>158</v>
      </c>
      <c r="C101" s="30" t="s">
        <v>159</v>
      </c>
      <c r="D101" s="4">
        <v>1</v>
      </c>
      <c r="E101" s="11" t="s">
        <v>59</v>
      </c>
      <c r="F101" s="21" t="s">
        <v>50</v>
      </c>
      <c r="G101" s="22" t="s">
        <v>51</v>
      </c>
      <c r="H101" s="21" t="s">
        <v>50</v>
      </c>
      <c r="I101" s="22" t="s">
        <v>51</v>
      </c>
      <c r="J101" s="22" t="s">
        <v>52</v>
      </c>
      <c r="K101" s="22"/>
      <c r="L101" s="22"/>
      <c r="M101" s="22"/>
      <c r="N101" s="22"/>
      <c r="S101" s="12" t="s">
        <v>268</v>
      </c>
      <c r="T101" s="12"/>
      <c r="V101" s="4" t="s">
        <v>156</v>
      </c>
      <c r="AH101" s="48" t="s">
        <v>355</v>
      </c>
      <c r="DO101" s="4">
        <v>20.572900000000001</v>
      </c>
      <c r="DP101" s="4">
        <v>3</v>
      </c>
      <c r="DQ101" s="4">
        <v>32.552100000000003</v>
      </c>
      <c r="DR101" s="4">
        <v>3</v>
      </c>
      <c r="DS101" s="24">
        <f t="shared" si="86"/>
        <v>-0.45886720696205907</v>
      </c>
      <c r="DT101" s="25">
        <f t="shared" si="83"/>
        <v>0.66666666666666663</v>
      </c>
    </row>
    <row r="102" spans="1:130">
      <c r="A102" s="4">
        <v>100</v>
      </c>
      <c r="B102" s="4" t="s">
        <v>158</v>
      </c>
      <c r="C102" s="30" t="s">
        <v>159</v>
      </c>
      <c r="D102" s="4">
        <v>1</v>
      </c>
      <c r="E102" s="11" t="s">
        <v>59</v>
      </c>
      <c r="F102" s="21" t="s">
        <v>50</v>
      </c>
      <c r="G102" s="22" t="s">
        <v>51</v>
      </c>
      <c r="H102" s="21" t="s">
        <v>50</v>
      </c>
      <c r="I102" s="22" t="s">
        <v>51</v>
      </c>
      <c r="J102" s="22" t="s">
        <v>52</v>
      </c>
      <c r="K102" s="22"/>
      <c r="L102" s="22"/>
      <c r="M102" s="22"/>
      <c r="N102" s="22"/>
      <c r="S102" s="12" t="s">
        <v>268</v>
      </c>
      <c r="T102" s="12"/>
      <c r="V102" s="4" t="s">
        <v>157</v>
      </c>
      <c r="AH102" s="48" t="s">
        <v>355</v>
      </c>
      <c r="DO102" s="4">
        <v>23.697900000000001</v>
      </c>
      <c r="DP102" s="4">
        <v>3</v>
      </c>
      <c r="DQ102" s="4">
        <v>35.9375</v>
      </c>
      <c r="DR102" s="4">
        <v>3</v>
      </c>
      <c r="DS102" s="24">
        <f t="shared" si="86"/>
        <v>-0.41639488193730534</v>
      </c>
      <c r="DT102" s="25">
        <f t="shared" si="83"/>
        <v>0.66666666666666663</v>
      </c>
    </row>
    <row r="103" spans="1:130">
      <c r="A103" s="4">
        <v>101</v>
      </c>
      <c r="B103" s="4" t="s">
        <v>30</v>
      </c>
      <c r="C103" s="30" t="s">
        <v>133</v>
      </c>
      <c r="D103" s="4">
        <v>1</v>
      </c>
      <c r="E103" s="11" t="s">
        <v>59</v>
      </c>
      <c r="F103" s="21" t="s">
        <v>50</v>
      </c>
      <c r="G103" s="22" t="s">
        <v>51</v>
      </c>
      <c r="H103" s="21" t="s">
        <v>50</v>
      </c>
      <c r="I103" s="22" t="s">
        <v>51</v>
      </c>
      <c r="J103" s="22" t="s">
        <v>52</v>
      </c>
      <c r="K103" s="22"/>
      <c r="L103" s="22"/>
      <c r="M103" s="22"/>
      <c r="N103" s="22"/>
      <c r="O103" s="4" t="s">
        <v>139</v>
      </c>
      <c r="P103" s="22" t="s">
        <v>85</v>
      </c>
      <c r="R103" s="22" t="s">
        <v>142</v>
      </c>
      <c r="AH103" s="48" t="s">
        <v>94</v>
      </c>
      <c r="CK103" s="4">
        <v>0</v>
      </c>
      <c r="CL103" s="4">
        <v>150</v>
      </c>
      <c r="CM103" s="4">
        <v>0</v>
      </c>
      <c r="CN103" s="4">
        <v>150</v>
      </c>
      <c r="CO103" s="24"/>
      <c r="CP103" s="25">
        <f t="shared" ref="CP103:CP112" si="89">(CL103+CN103)/(CL103*CN103)</f>
        <v>1.3333333333333334E-2</v>
      </c>
    </row>
    <row r="104" spans="1:130">
      <c r="A104" s="4">
        <v>102</v>
      </c>
      <c r="B104" s="4" t="s">
        <v>30</v>
      </c>
      <c r="C104" s="30" t="s">
        <v>133</v>
      </c>
      <c r="D104" s="4">
        <v>1</v>
      </c>
      <c r="E104" s="11" t="s">
        <v>59</v>
      </c>
      <c r="F104" s="21" t="s">
        <v>50</v>
      </c>
      <c r="G104" s="22" t="s">
        <v>51</v>
      </c>
      <c r="H104" s="21" t="s">
        <v>50</v>
      </c>
      <c r="I104" s="22" t="s">
        <v>51</v>
      </c>
      <c r="J104" s="22" t="s">
        <v>52</v>
      </c>
      <c r="K104" s="22"/>
      <c r="L104" s="22"/>
      <c r="M104" s="22"/>
      <c r="N104" s="22"/>
      <c r="O104" s="4" t="s">
        <v>139</v>
      </c>
      <c r="P104" s="22" t="s">
        <v>85</v>
      </c>
      <c r="R104" s="22" t="s">
        <v>143</v>
      </c>
      <c r="AH104" s="48" t="s">
        <v>94</v>
      </c>
      <c r="CK104" s="4">
        <v>3.2359599999999999</v>
      </c>
      <c r="CL104" s="4">
        <v>150</v>
      </c>
      <c r="CM104" s="4">
        <v>14.9663</v>
      </c>
      <c r="CN104" s="4">
        <v>150</v>
      </c>
      <c r="CO104" s="24">
        <f t="shared" ref="CO104:CO112" si="90">LN(CK104/CM104)</f>
        <v>-1.5314753687131653</v>
      </c>
      <c r="CP104" s="25">
        <f t="shared" si="89"/>
        <v>1.3333333333333334E-2</v>
      </c>
    </row>
    <row r="105" spans="1:130">
      <c r="A105" s="4">
        <v>103</v>
      </c>
      <c r="B105" s="4" t="s">
        <v>30</v>
      </c>
      <c r="C105" s="30" t="s">
        <v>133</v>
      </c>
      <c r="D105" s="4">
        <v>1</v>
      </c>
      <c r="E105" s="11" t="s">
        <v>59</v>
      </c>
      <c r="F105" s="21" t="s">
        <v>50</v>
      </c>
      <c r="G105" s="22" t="s">
        <v>51</v>
      </c>
      <c r="H105" s="21" t="s">
        <v>50</v>
      </c>
      <c r="I105" s="22" t="s">
        <v>51</v>
      </c>
      <c r="J105" s="22" t="s">
        <v>52</v>
      </c>
      <c r="K105" s="22"/>
      <c r="L105" s="22"/>
      <c r="M105" s="22"/>
      <c r="N105" s="22"/>
      <c r="O105" s="4" t="s">
        <v>138</v>
      </c>
      <c r="P105" s="22" t="s">
        <v>85</v>
      </c>
      <c r="R105" s="22" t="s">
        <v>144</v>
      </c>
      <c r="AH105" s="48" t="s">
        <v>94</v>
      </c>
      <c r="CK105" s="4">
        <v>22.247199999999999</v>
      </c>
      <c r="CL105" s="4">
        <v>150</v>
      </c>
      <c r="CM105" s="4">
        <v>32.764000000000003</v>
      </c>
      <c r="CN105" s="4">
        <v>150</v>
      </c>
      <c r="CO105" s="24">
        <f t="shared" si="90"/>
        <v>-0.38711419365659216</v>
      </c>
      <c r="CP105" s="25">
        <f t="shared" si="89"/>
        <v>1.3333333333333334E-2</v>
      </c>
    </row>
    <row r="106" spans="1:130">
      <c r="A106" s="4">
        <v>104</v>
      </c>
      <c r="B106" s="4" t="s">
        <v>158</v>
      </c>
      <c r="C106" s="30" t="s">
        <v>160</v>
      </c>
      <c r="D106" s="4">
        <v>1</v>
      </c>
      <c r="E106" s="11" t="s">
        <v>59</v>
      </c>
      <c r="F106" s="21" t="s">
        <v>50</v>
      </c>
      <c r="G106" s="22" t="s">
        <v>51</v>
      </c>
      <c r="H106" s="21" t="s">
        <v>50</v>
      </c>
      <c r="I106" s="22" t="s">
        <v>51</v>
      </c>
      <c r="J106" s="22" t="s">
        <v>52</v>
      </c>
      <c r="K106" s="22"/>
      <c r="L106" s="22"/>
      <c r="M106" s="22"/>
      <c r="N106" s="22"/>
      <c r="O106" s="4" t="s">
        <v>138</v>
      </c>
      <c r="P106" s="22" t="s">
        <v>85</v>
      </c>
      <c r="R106" s="22" t="s">
        <v>136</v>
      </c>
      <c r="AH106" s="48" t="s">
        <v>94</v>
      </c>
      <c r="CK106" s="4">
        <v>44.984000000000002</v>
      </c>
      <c r="CL106" s="4">
        <v>150</v>
      </c>
      <c r="CM106" s="4">
        <v>88.045599999999993</v>
      </c>
      <c r="CN106" s="4">
        <v>150</v>
      </c>
      <c r="CO106" s="24">
        <f t="shared" si="90"/>
        <v>-0.67154799109665064</v>
      </c>
      <c r="CP106" s="25">
        <f t="shared" si="89"/>
        <v>1.3333333333333334E-2</v>
      </c>
    </row>
    <row r="107" spans="1:130">
      <c r="A107" s="4">
        <v>105</v>
      </c>
      <c r="B107" s="4" t="s">
        <v>158</v>
      </c>
      <c r="C107" s="30" t="s">
        <v>160</v>
      </c>
      <c r="D107" s="4">
        <v>1</v>
      </c>
      <c r="E107" s="11" t="s">
        <v>59</v>
      </c>
      <c r="F107" s="21" t="s">
        <v>50</v>
      </c>
      <c r="G107" s="22" t="s">
        <v>51</v>
      </c>
      <c r="H107" s="21" t="s">
        <v>50</v>
      </c>
      <c r="I107" s="22" t="s">
        <v>51</v>
      </c>
      <c r="J107" s="22" t="s">
        <v>52</v>
      </c>
      <c r="K107" s="22"/>
      <c r="L107" s="22"/>
      <c r="M107" s="22"/>
      <c r="N107" s="22"/>
      <c r="O107" s="4" t="s">
        <v>138</v>
      </c>
      <c r="P107" s="22" t="s">
        <v>85</v>
      </c>
      <c r="R107" s="22" t="s">
        <v>145</v>
      </c>
      <c r="AH107" s="48" t="s">
        <v>94</v>
      </c>
      <c r="CK107" s="4">
        <v>75.6404</v>
      </c>
      <c r="CL107" s="4">
        <v>150</v>
      </c>
      <c r="CM107" s="4">
        <v>89.393299999999996</v>
      </c>
      <c r="CN107" s="4">
        <v>150</v>
      </c>
      <c r="CO107" s="24">
        <f t="shared" si="90"/>
        <v>-0.16705520331586085</v>
      </c>
      <c r="CP107" s="25">
        <f t="shared" si="89"/>
        <v>1.3333333333333334E-2</v>
      </c>
    </row>
    <row r="108" spans="1:130">
      <c r="A108" s="4">
        <v>106</v>
      </c>
      <c r="B108" s="4" t="s">
        <v>158</v>
      </c>
      <c r="C108" s="30" t="s">
        <v>160</v>
      </c>
      <c r="D108" s="4">
        <v>1</v>
      </c>
      <c r="E108" s="11" t="s">
        <v>59</v>
      </c>
      <c r="F108" s="21" t="s">
        <v>50</v>
      </c>
      <c r="G108" s="22" t="s">
        <v>51</v>
      </c>
      <c r="H108" s="21" t="s">
        <v>50</v>
      </c>
      <c r="I108" s="22" t="s">
        <v>51</v>
      </c>
      <c r="J108" s="22" t="s">
        <v>52</v>
      </c>
      <c r="K108" s="22"/>
      <c r="L108" s="22"/>
      <c r="M108" s="22"/>
      <c r="N108" s="22"/>
      <c r="O108" s="4" t="s">
        <v>138</v>
      </c>
      <c r="P108" s="22" t="s">
        <v>85</v>
      </c>
      <c r="R108" s="22" t="s">
        <v>146</v>
      </c>
      <c r="AH108" s="48" t="s">
        <v>94</v>
      </c>
      <c r="CK108" s="4">
        <v>87.775300000000001</v>
      </c>
      <c r="CL108" s="4">
        <v>150</v>
      </c>
      <c r="CM108" s="4">
        <v>97.078699999999998</v>
      </c>
      <c r="CN108" s="4">
        <v>150</v>
      </c>
      <c r="CO108" s="24">
        <f t="shared" si="90"/>
        <v>-0.10074184987268946</v>
      </c>
      <c r="CP108" s="25">
        <f t="shared" si="89"/>
        <v>1.3333333333333334E-2</v>
      </c>
    </row>
    <row r="109" spans="1:130">
      <c r="A109" s="4">
        <v>107</v>
      </c>
      <c r="B109" s="4" t="s">
        <v>158</v>
      </c>
      <c r="C109" s="30" t="s">
        <v>160</v>
      </c>
      <c r="D109" s="4">
        <v>1</v>
      </c>
      <c r="E109" s="11" t="s">
        <v>59</v>
      </c>
      <c r="F109" s="21" t="s">
        <v>50</v>
      </c>
      <c r="G109" s="22" t="s">
        <v>51</v>
      </c>
      <c r="H109" s="21" t="s">
        <v>50</v>
      </c>
      <c r="I109" s="22" t="s">
        <v>51</v>
      </c>
      <c r="J109" s="22" t="s">
        <v>52</v>
      </c>
      <c r="K109" s="22"/>
      <c r="L109" s="22"/>
      <c r="M109" s="22"/>
      <c r="N109" s="22"/>
      <c r="O109" s="4" t="s">
        <v>138</v>
      </c>
      <c r="P109" s="22" t="s">
        <v>85</v>
      </c>
      <c r="R109" s="22" t="s">
        <v>111</v>
      </c>
      <c r="AH109" s="48" t="s">
        <v>94</v>
      </c>
      <c r="CK109" s="4">
        <v>95.056200000000004</v>
      </c>
      <c r="CL109" s="4">
        <v>150</v>
      </c>
      <c r="CM109" s="4">
        <v>97.887600000000006</v>
      </c>
      <c r="CN109" s="4">
        <v>150</v>
      </c>
      <c r="CO109" s="24">
        <f t="shared" si="90"/>
        <v>-2.935158602336679E-2</v>
      </c>
      <c r="CP109" s="25">
        <f t="shared" si="89"/>
        <v>1.3333333333333334E-2</v>
      </c>
    </row>
    <row r="110" spans="1:130">
      <c r="A110" s="4">
        <v>108</v>
      </c>
      <c r="B110" s="4" t="s">
        <v>158</v>
      </c>
      <c r="C110" s="30" t="s">
        <v>160</v>
      </c>
      <c r="D110" s="4">
        <v>1</v>
      </c>
      <c r="E110" s="11" t="s">
        <v>59</v>
      </c>
      <c r="F110" s="21" t="s">
        <v>50</v>
      </c>
      <c r="G110" s="22" t="s">
        <v>51</v>
      </c>
      <c r="H110" s="21" t="s">
        <v>50</v>
      </c>
      <c r="I110" s="22" t="s">
        <v>51</v>
      </c>
      <c r="J110" s="22" t="s">
        <v>52</v>
      </c>
      <c r="K110" s="22"/>
      <c r="L110" s="22"/>
      <c r="M110" s="22"/>
      <c r="N110" s="22"/>
      <c r="O110" s="22" t="s">
        <v>134</v>
      </c>
      <c r="P110" s="22" t="s">
        <v>135</v>
      </c>
      <c r="R110" s="22" t="s">
        <v>137</v>
      </c>
      <c r="AH110" s="48" t="s">
        <v>94</v>
      </c>
      <c r="CK110" s="4">
        <v>99.964399999999998</v>
      </c>
      <c r="CL110" s="4">
        <v>150</v>
      </c>
      <c r="CM110" s="4">
        <v>99.964399999999998</v>
      </c>
      <c r="CN110" s="4">
        <v>150</v>
      </c>
      <c r="CO110" s="24">
        <f t="shared" si="90"/>
        <v>0</v>
      </c>
      <c r="CP110" s="25">
        <f t="shared" si="89"/>
        <v>1.3333333333333334E-2</v>
      </c>
    </row>
    <row r="111" spans="1:130">
      <c r="A111" s="4">
        <v>109</v>
      </c>
      <c r="B111" s="4" t="s">
        <v>158</v>
      </c>
      <c r="C111" s="30" t="s">
        <v>160</v>
      </c>
      <c r="D111" s="4">
        <v>1</v>
      </c>
      <c r="E111" s="11" t="s">
        <v>59</v>
      </c>
      <c r="F111" s="21" t="s">
        <v>50</v>
      </c>
      <c r="G111" s="22" t="s">
        <v>51</v>
      </c>
      <c r="H111" s="21" t="s">
        <v>50</v>
      </c>
      <c r="I111" s="22" t="s">
        <v>51</v>
      </c>
      <c r="J111" s="22" t="s">
        <v>52</v>
      </c>
      <c r="K111" s="22"/>
      <c r="L111" s="22"/>
      <c r="M111" s="22"/>
      <c r="N111" s="22"/>
      <c r="O111" s="4" t="s">
        <v>140</v>
      </c>
      <c r="P111" s="22" t="s">
        <v>85</v>
      </c>
      <c r="R111" s="22" t="s">
        <v>137</v>
      </c>
      <c r="AH111" s="48" t="s">
        <v>94</v>
      </c>
      <c r="CK111" s="4">
        <v>30.373799999999999</v>
      </c>
      <c r="CL111" s="4">
        <v>150</v>
      </c>
      <c r="CM111" s="4">
        <v>42.677100000000003</v>
      </c>
      <c r="CN111" s="4">
        <v>150</v>
      </c>
      <c r="CO111" s="24">
        <f t="shared" si="90"/>
        <v>-0.34008208190113082</v>
      </c>
      <c r="CP111" s="25">
        <f t="shared" si="89"/>
        <v>1.3333333333333334E-2</v>
      </c>
    </row>
    <row r="112" spans="1:130">
      <c r="A112" s="4">
        <v>110</v>
      </c>
      <c r="B112" s="4" t="s">
        <v>158</v>
      </c>
      <c r="C112" s="30" t="s">
        <v>160</v>
      </c>
      <c r="D112" s="4">
        <v>1</v>
      </c>
      <c r="E112" s="11" t="s">
        <v>59</v>
      </c>
      <c r="F112" s="21" t="s">
        <v>50</v>
      </c>
      <c r="G112" s="22" t="s">
        <v>51</v>
      </c>
      <c r="H112" s="21" t="s">
        <v>50</v>
      </c>
      <c r="I112" s="22" t="s">
        <v>51</v>
      </c>
      <c r="J112" s="22" t="s">
        <v>52</v>
      </c>
      <c r="K112" s="22"/>
      <c r="L112" s="22"/>
      <c r="M112" s="22"/>
      <c r="N112" s="22"/>
      <c r="O112" s="4" t="s">
        <v>141</v>
      </c>
      <c r="P112" s="22" t="s">
        <v>85</v>
      </c>
      <c r="R112" s="22" t="s">
        <v>137</v>
      </c>
      <c r="AH112" s="48" t="s">
        <v>94</v>
      </c>
      <c r="CK112" s="4">
        <v>13.841200000000001</v>
      </c>
      <c r="CL112" s="4">
        <v>150</v>
      </c>
      <c r="CM112" s="4">
        <v>21.915299999999998</v>
      </c>
      <c r="CN112" s="4">
        <v>150</v>
      </c>
      <c r="CO112" s="24">
        <f t="shared" si="90"/>
        <v>-0.45953537139785422</v>
      </c>
      <c r="CP112" s="25">
        <f t="shared" si="89"/>
        <v>1.3333333333333334E-2</v>
      </c>
    </row>
    <row r="113" spans="1:130">
      <c r="A113" s="4">
        <v>111</v>
      </c>
      <c r="B113" s="4" t="s">
        <v>158</v>
      </c>
      <c r="C113" s="30" t="s">
        <v>160</v>
      </c>
      <c r="D113" s="4">
        <v>1</v>
      </c>
      <c r="E113" s="11" t="s">
        <v>59</v>
      </c>
      <c r="F113" s="21" t="s">
        <v>50</v>
      </c>
      <c r="G113" s="22" t="s">
        <v>51</v>
      </c>
      <c r="H113" s="21" t="s">
        <v>50</v>
      </c>
      <c r="I113" s="22" t="s">
        <v>51</v>
      </c>
      <c r="J113" s="22" t="s">
        <v>52</v>
      </c>
      <c r="K113" s="22"/>
      <c r="L113" s="22"/>
      <c r="M113" s="22"/>
      <c r="N113" s="22"/>
      <c r="O113" s="22" t="s">
        <v>134</v>
      </c>
      <c r="P113" s="22" t="s">
        <v>135</v>
      </c>
      <c r="R113" s="22" t="s">
        <v>147</v>
      </c>
      <c r="AH113" s="48" t="s">
        <v>94</v>
      </c>
      <c r="BS113" s="4">
        <v>5.3227399999999996</v>
      </c>
      <c r="BT113" s="4">
        <v>3</v>
      </c>
      <c r="BU113" s="4">
        <v>5.3267100000000003</v>
      </c>
      <c r="BV113" s="4">
        <v>3</v>
      </c>
      <c r="BW113" s="24">
        <f>LN(BS113/BU113)</f>
        <v>-7.4557844469087006E-4</v>
      </c>
      <c r="BX113" s="25">
        <f>(BT113+BV113)/(BT113*BV113)</f>
        <v>0.66666666666666663</v>
      </c>
      <c r="CQ113" s="4">
        <v>100</v>
      </c>
      <c r="CR113" s="4">
        <v>3</v>
      </c>
      <c r="CS113" s="4">
        <v>99.745199999999997</v>
      </c>
      <c r="CT113" s="4">
        <v>3</v>
      </c>
      <c r="CU113" s="24">
        <f t="shared" ref="CU113:CU116" si="91">LN(CQ113/CS113)</f>
        <v>2.5512516766892268E-3</v>
      </c>
      <c r="CV113" s="25">
        <f t="shared" ref="CV113:CV116" si="92">(CR113+CT113)/(CR113*CT113)</f>
        <v>0.66666666666666663</v>
      </c>
    </row>
    <row r="114" spans="1:130">
      <c r="A114" s="4">
        <v>112</v>
      </c>
      <c r="B114" s="4" t="s">
        <v>158</v>
      </c>
      <c r="C114" s="30" t="s">
        <v>160</v>
      </c>
      <c r="D114" s="4">
        <v>1</v>
      </c>
      <c r="E114" s="11" t="s">
        <v>59</v>
      </c>
      <c r="F114" s="21" t="s">
        <v>50</v>
      </c>
      <c r="G114" s="22" t="s">
        <v>51</v>
      </c>
      <c r="H114" s="21" t="s">
        <v>50</v>
      </c>
      <c r="I114" s="22" t="s">
        <v>51</v>
      </c>
      <c r="J114" s="22" t="s">
        <v>52</v>
      </c>
      <c r="K114" s="22"/>
      <c r="L114" s="22"/>
      <c r="M114" s="22"/>
      <c r="N114" s="22"/>
      <c r="O114" s="4" t="s">
        <v>139</v>
      </c>
      <c r="P114" s="22" t="s">
        <v>85</v>
      </c>
      <c r="R114" s="22" t="s">
        <v>147</v>
      </c>
      <c r="AH114" s="48" t="s">
        <v>94</v>
      </c>
      <c r="BS114" s="4">
        <v>2.7853300000000001</v>
      </c>
      <c r="BT114" s="4">
        <v>3</v>
      </c>
      <c r="BU114" s="4">
        <v>3.3042799999999999</v>
      </c>
      <c r="BV114" s="4">
        <v>3</v>
      </c>
      <c r="BW114" s="24">
        <f t="shared" ref="BW114:BW115" si="93">LN(BS114/BU114)</f>
        <v>-0.17085223955008461</v>
      </c>
      <c r="BX114" s="25">
        <f t="shared" ref="BX114:BX115" si="94">(BT114+BV114)/(BT114*BV114)</f>
        <v>0.66666666666666663</v>
      </c>
      <c r="CQ114" s="4">
        <v>0</v>
      </c>
      <c r="CR114" s="4">
        <v>3</v>
      </c>
      <c r="CS114" s="4">
        <v>13.126099999999999</v>
      </c>
      <c r="CT114" s="4">
        <v>3</v>
      </c>
      <c r="CU114" s="24"/>
      <c r="CV114" s="25">
        <f t="shared" si="92"/>
        <v>0.66666666666666663</v>
      </c>
    </row>
    <row r="115" spans="1:130">
      <c r="A115" s="4">
        <v>113</v>
      </c>
      <c r="B115" s="4" t="s">
        <v>158</v>
      </c>
      <c r="C115" s="30" t="s">
        <v>160</v>
      </c>
      <c r="D115" s="4">
        <v>1</v>
      </c>
      <c r="E115" s="11" t="s">
        <v>59</v>
      </c>
      <c r="F115" s="21" t="s">
        <v>50</v>
      </c>
      <c r="G115" s="22" t="s">
        <v>51</v>
      </c>
      <c r="H115" s="21" t="s">
        <v>50</v>
      </c>
      <c r="I115" s="22" t="s">
        <v>51</v>
      </c>
      <c r="J115" s="22" t="s">
        <v>52</v>
      </c>
      <c r="K115" s="22"/>
      <c r="L115" s="22"/>
      <c r="M115" s="22"/>
      <c r="N115" s="22"/>
      <c r="O115" s="4" t="s">
        <v>140</v>
      </c>
      <c r="P115" s="22" t="s">
        <v>85</v>
      </c>
      <c r="R115" s="22" t="s">
        <v>147</v>
      </c>
      <c r="AH115" s="48" t="s">
        <v>94</v>
      </c>
      <c r="BS115" s="4">
        <v>1.30027</v>
      </c>
      <c r="BT115" s="4">
        <v>3</v>
      </c>
      <c r="BU115" s="4">
        <v>1.9536100000000001</v>
      </c>
      <c r="BV115" s="4">
        <v>3</v>
      </c>
      <c r="BW115" s="24">
        <f t="shared" si="93"/>
        <v>-0.40710700790619919</v>
      </c>
      <c r="BX115" s="25">
        <f t="shared" si="94"/>
        <v>0.66666666666666663</v>
      </c>
      <c r="CQ115" s="4">
        <v>0</v>
      </c>
      <c r="CR115" s="4">
        <v>3</v>
      </c>
      <c r="CS115" s="4">
        <v>2.4782099999999998</v>
      </c>
      <c r="CT115" s="4">
        <v>3</v>
      </c>
      <c r="CU115" s="24"/>
      <c r="CV115" s="25">
        <f t="shared" si="92"/>
        <v>0.66666666666666663</v>
      </c>
    </row>
    <row r="116" spans="1:130">
      <c r="A116" s="4">
        <v>114</v>
      </c>
      <c r="B116" s="4" t="s">
        <v>158</v>
      </c>
      <c r="C116" s="30" t="s">
        <v>160</v>
      </c>
      <c r="D116" s="4">
        <v>1</v>
      </c>
      <c r="E116" s="11" t="s">
        <v>59</v>
      </c>
      <c r="F116" s="21" t="s">
        <v>50</v>
      </c>
      <c r="G116" s="22" t="s">
        <v>51</v>
      </c>
      <c r="H116" s="21" t="s">
        <v>50</v>
      </c>
      <c r="I116" s="22" t="s">
        <v>51</v>
      </c>
      <c r="J116" s="22" t="s">
        <v>52</v>
      </c>
      <c r="K116" s="22"/>
      <c r="L116" s="22"/>
      <c r="M116" s="22"/>
      <c r="N116" s="22"/>
      <c r="S116" s="12" t="s">
        <v>148</v>
      </c>
      <c r="T116" s="12" t="s">
        <v>149</v>
      </c>
      <c r="V116" s="4" t="s">
        <v>150</v>
      </c>
      <c r="AH116" s="48" t="s">
        <v>354</v>
      </c>
      <c r="CQ116" s="4">
        <v>72.519099999999995</v>
      </c>
      <c r="CR116" s="4">
        <v>3</v>
      </c>
      <c r="CS116" s="4">
        <v>26.463100000000001</v>
      </c>
      <c r="CT116" s="4">
        <v>3</v>
      </c>
      <c r="CU116" s="24">
        <f t="shared" si="91"/>
        <v>1.0080986656414368</v>
      </c>
      <c r="CV116" s="25">
        <f t="shared" si="92"/>
        <v>0.66666666666666663</v>
      </c>
    </row>
    <row r="117" spans="1:130">
      <c r="A117" s="4">
        <v>115</v>
      </c>
      <c r="B117" s="4" t="s">
        <v>158</v>
      </c>
      <c r="C117" s="30" t="s">
        <v>160</v>
      </c>
      <c r="D117" s="4">
        <v>1</v>
      </c>
      <c r="E117" s="11" t="s">
        <v>59</v>
      </c>
      <c r="F117" s="21" t="s">
        <v>50</v>
      </c>
      <c r="G117" s="22" t="s">
        <v>51</v>
      </c>
      <c r="H117" s="21" t="s">
        <v>50</v>
      </c>
      <c r="I117" s="22" t="s">
        <v>51</v>
      </c>
      <c r="J117" s="22" t="s">
        <v>52</v>
      </c>
      <c r="K117" s="22"/>
      <c r="L117" s="22"/>
      <c r="M117" s="22"/>
      <c r="N117" s="22"/>
      <c r="S117" s="12" t="s">
        <v>268</v>
      </c>
      <c r="T117" s="12"/>
      <c r="V117" s="4" t="s">
        <v>151</v>
      </c>
      <c r="AH117" s="48" t="s">
        <v>355</v>
      </c>
      <c r="DI117" s="4">
        <v>93.199399999999997</v>
      </c>
      <c r="DJ117" s="4">
        <v>3</v>
      </c>
      <c r="DK117" s="4">
        <v>92.819000000000003</v>
      </c>
      <c r="DL117" s="4">
        <v>3</v>
      </c>
      <c r="DM117" s="24">
        <f t="shared" ref="DM117" si="95">LN(DI117/DK117)</f>
        <v>4.0899236877731298E-3</v>
      </c>
      <c r="DN117" s="25">
        <f t="shared" ref="DN117" si="96">(DJ117+DL117)/(DJ117*DL117)</f>
        <v>0.66666666666666663</v>
      </c>
      <c r="DO117" s="4">
        <v>0</v>
      </c>
      <c r="DP117" s="4">
        <v>3</v>
      </c>
      <c r="DQ117" s="4">
        <v>0</v>
      </c>
      <c r="DR117" s="4">
        <v>3</v>
      </c>
      <c r="DS117" s="24"/>
      <c r="DT117" s="25">
        <f t="shared" ref="DT117:DT123" si="97">(DP117+DR117)/(DP117*DR117)</f>
        <v>0.66666666666666663</v>
      </c>
      <c r="DU117" s="4">
        <v>0.43795600000000001</v>
      </c>
      <c r="DV117" s="4">
        <v>3</v>
      </c>
      <c r="DW117" s="4">
        <v>0.45255499999999999</v>
      </c>
      <c r="DX117" s="4">
        <v>3</v>
      </c>
      <c r="DY117" s="24">
        <f t="shared" ref="DY117" si="98">LN(DU117/DW117)</f>
        <v>-3.279085400573601E-2</v>
      </c>
      <c r="DZ117" s="25">
        <f t="shared" ref="DZ117" si="99">(DV117+DX117)/(DV117*DX117)</f>
        <v>0.66666666666666663</v>
      </c>
    </row>
    <row r="118" spans="1:130">
      <c r="A118" s="4">
        <v>116</v>
      </c>
      <c r="B118" s="4" t="s">
        <v>158</v>
      </c>
      <c r="C118" s="30" t="s">
        <v>160</v>
      </c>
      <c r="D118" s="4">
        <v>1</v>
      </c>
      <c r="E118" s="11" t="s">
        <v>59</v>
      </c>
      <c r="F118" s="21" t="s">
        <v>50</v>
      </c>
      <c r="G118" s="22" t="s">
        <v>51</v>
      </c>
      <c r="H118" s="21" t="s">
        <v>50</v>
      </c>
      <c r="I118" s="22" t="s">
        <v>51</v>
      </c>
      <c r="J118" s="22" t="s">
        <v>52</v>
      </c>
      <c r="K118" s="22"/>
      <c r="L118" s="22"/>
      <c r="M118" s="22"/>
      <c r="N118" s="22"/>
      <c r="S118" s="12" t="s">
        <v>268</v>
      </c>
      <c r="T118" s="12"/>
      <c r="V118" s="4" t="s">
        <v>152</v>
      </c>
      <c r="AH118" s="48" t="s">
        <v>355</v>
      </c>
      <c r="DO118" s="4">
        <v>12.239599999999999</v>
      </c>
      <c r="DP118" s="4">
        <v>3</v>
      </c>
      <c r="DQ118" s="4">
        <v>17.968800000000002</v>
      </c>
      <c r="DR118" s="4">
        <v>3</v>
      </c>
      <c r="DS118" s="24">
        <f t="shared" ref="DS118:DS123" si="100">LN(DO118/DQ118)</f>
        <v>-0.38396032379082456</v>
      </c>
      <c r="DT118" s="25">
        <f t="shared" si="97"/>
        <v>0.66666666666666663</v>
      </c>
    </row>
    <row r="119" spans="1:130">
      <c r="A119" s="4">
        <v>117</v>
      </c>
      <c r="B119" s="4" t="s">
        <v>158</v>
      </c>
      <c r="C119" s="30" t="s">
        <v>160</v>
      </c>
      <c r="D119" s="4">
        <v>1</v>
      </c>
      <c r="E119" s="11" t="s">
        <v>59</v>
      </c>
      <c r="F119" s="21" t="s">
        <v>50</v>
      </c>
      <c r="G119" s="22" t="s">
        <v>51</v>
      </c>
      <c r="H119" s="21" t="s">
        <v>50</v>
      </c>
      <c r="I119" s="22" t="s">
        <v>51</v>
      </c>
      <c r="J119" s="22" t="s">
        <v>52</v>
      </c>
      <c r="K119" s="22"/>
      <c r="L119" s="22"/>
      <c r="M119" s="22"/>
      <c r="N119" s="22"/>
      <c r="S119" s="12" t="s">
        <v>268</v>
      </c>
      <c r="T119" s="12"/>
      <c r="V119" s="4" t="s">
        <v>153</v>
      </c>
      <c r="AH119" s="48" t="s">
        <v>355</v>
      </c>
      <c r="DO119" s="4">
        <v>14.583299999999999</v>
      </c>
      <c r="DP119" s="4">
        <v>3</v>
      </c>
      <c r="DQ119" s="4">
        <v>22.395800000000001</v>
      </c>
      <c r="DR119" s="4">
        <v>3</v>
      </c>
      <c r="DS119" s="24">
        <f t="shared" si="100"/>
        <v>-0.42899640286205587</v>
      </c>
      <c r="DT119" s="25">
        <f t="shared" si="97"/>
        <v>0.66666666666666663</v>
      </c>
    </row>
    <row r="120" spans="1:130">
      <c r="A120" s="4">
        <v>118</v>
      </c>
      <c r="B120" s="4" t="s">
        <v>158</v>
      </c>
      <c r="C120" s="30" t="s">
        <v>160</v>
      </c>
      <c r="D120" s="4">
        <v>1</v>
      </c>
      <c r="E120" s="11" t="s">
        <v>59</v>
      </c>
      <c r="F120" s="21" t="s">
        <v>50</v>
      </c>
      <c r="G120" s="22" t="s">
        <v>51</v>
      </c>
      <c r="H120" s="21" t="s">
        <v>50</v>
      </c>
      <c r="I120" s="22" t="s">
        <v>51</v>
      </c>
      <c r="J120" s="22" t="s">
        <v>52</v>
      </c>
      <c r="K120" s="22"/>
      <c r="L120" s="22"/>
      <c r="M120" s="22"/>
      <c r="N120" s="22"/>
      <c r="S120" s="12" t="s">
        <v>268</v>
      </c>
      <c r="T120" s="12"/>
      <c r="V120" s="4" t="s">
        <v>154</v>
      </c>
      <c r="AH120" s="48" t="s">
        <v>355</v>
      </c>
      <c r="DO120" s="4">
        <v>17.968800000000002</v>
      </c>
      <c r="DP120" s="4">
        <v>3</v>
      </c>
      <c r="DQ120" s="4">
        <v>25.781300000000002</v>
      </c>
      <c r="DR120" s="4">
        <v>3</v>
      </c>
      <c r="DS120" s="24">
        <f t="shared" si="100"/>
        <v>-0.36101250232456505</v>
      </c>
      <c r="DT120" s="25">
        <f t="shared" si="97"/>
        <v>0.66666666666666663</v>
      </c>
      <c r="DU120" s="4">
        <v>0.27128999999999998</v>
      </c>
      <c r="DV120" s="4">
        <v>3</v>
      </c>
      <c r="DW120" s="4">
        <v>0.32116800000000001</v>
      </c>
      <c r="DX120" s="4">
        <v>3</v>
      </c>
      <c r="DY120" s="24">
        <f t="shared" ref="DY120" si="101">LN(DU120/DW120)</f>
        <v>-0.16877599128807252</v>
      </c>
      <c r="DZ120" s="25">
        <f t="shared" ref="DZ120" si="102">(DV120+DX120)/(DV120*DX120)</f>
        <v>0.66666666666666663</v>
      </c>
    </row>
    <row r="121" spans="1:130">
      <c r="A121" s="4">
        <v>119</v>
      </c>
      <c r="B121" s="4" t="s">
        <v>158</v>
      </c>
      <c r="C121" s="30" t="s">
        <v>160</v>
      </c>
      <c r="D121" s="4">
        <v>1</v>
      </c>
      <c r="E121" s="11" t="s">
        <v>59</v>
      </c>
      <c r="F121" s="21" t="s">
        <v>50</v>
      </c>
      <c r="G121" s="22" t="s">
        <v>51</v>
      </c>
      <c r="H121" s="21" t="s">
        <v>50</v>
      </c>
      <c r="I121" s="22" t="s">
        <v>51</v>
      </c>
      <c r="J121" s="22" t="s">
        <v>52</v>
      </c>
      <c r="K121" s="22"/>
      <c r="L121" s="22"/>
      <c r="M121" s="22"/>
      <c r="N121" s="22"/>
      <c r="S121" s="12" t="s">
        <v>268</v>
      </c>
      <c r="T121" s="12"/>
      <c r="V121" s="4" t="s">
        <v>155</v>
      </c>
      <c r="AH121" s="48" t="s">
        <v>355</v>
      </c>
      <c r="DO121" s="4">
        <v>22.135400000000001</v>
      </c>
      <c r="DP121" s="4">
        <v>3</v>
      </c>
      <c r="DQ121" s="4">
        <v>29.947900000000001</v>
      </c>
      <c r="DR121" s="4">
        <v>3</v>
      </c>
      <c r="DS121" s="24">
        <f t="shared" si="100"/>
        <v>-0.30228106829249951</v>
      </c>
      <c r="DT121" s="25">
        <f t="shared" si="97"/>
        <v>0.66666666666666663</v>
      </c>
    </row>
    <row r="122" spans="1:130">
      <c r="A122" s="4">
        <v>120</v>
      </c>
      <c r="B122" s="4" t="s">
        <v>158</v>
      </c>
      <c r="C122" s="30" t="s">
        <v>160</v>
      </c>
      <c r="D122" s="4">
        <v>1</v>
      </c>
      <c r="E122" s="11" t="s">
        <v>59</v>
      </c>
      <c r="F122" s="21" t="s">
        <v>50</v>
      </c>
      <c r="G122" s="22" t="s">
        <v>51</v>
      </c>
      <c r="H122" s="21" t="s">
        <v>50</v>
      </c>
      <c r="I122" s="22" t="s">
        <v>51</v>
      </c>
      <c r="J122" s="22" t="s">
        <v>52</v>
      </c>
      <c r="K122" s="22"/>
      <c r="L122" s="22"/>
      <c r="M122" s="22"/>
      <c r="N122" s="22"/>
      <c r="S122" s="12" t="s">
        <v>268</v>
      </c>
      <c r="T122" s="12"/>
      <c r="V122" s="4" t="s">
        <v>156</v>
      </c>
      <c r="AH122" s="48" t="s">
        <v>355</v>
      </c>
      <c r="DO122" s="4">
        <v>25</v>
      </c>
      <c r="DP122" s="4">
        <v>3</v>
      </c>
      <c r="DQ122" s="4">
        <v>32.552100000000003</v>
      </c>
      <c r="DR122" s="4">
        <v>3</v>
      </c>
      <c r="DS122" s="24">
        <f t="shared" si="100"/>
        <v>-0.26396605783433397</v>
      </c>
      <c r="DT122" s="25">
        <f t="shared" si="97"/>
        <v>0.66666666666666663</v>
      </c>
    </row>
    <row r="123" spans="1:130">
      <c r="A123" s="4">
        <v>121</v>
      </c>
      <c r="B123" s="4" t="s">
        <v>158</v>
      </c>
      <c r="C123" s="30" t="s">
        <v>160</v>
      </c>
      <c r="D123" s="4">
        <v>1</v>
      </c>
      <c r="E123" s="11" t="s">
        <v>59</v>
      </c>
      <c r="F123" s="21" t="s">
        <v>50</v>
      </c>
      <c r="G123" s="22" t="s">
        <v>51</v>
      </c>
      <c r="H123" s="21" t="s">
        <v>50</v>
      </c>
      <c r="I123" s="22" t="s">
        <v>51</v>
      </c>
      <c r="J123" s="22" t="s">
        <v>52</v>
      </c>
      <c r="K123" s="22"/>
      <c r="L123" s="22"/>
      <c r="M123" s="22"/>
      <c r="N123" s="22"/>
      <c r="S123" s="12" t="s">
        <v>268</v>
      </c>
      <c r="T123" s="12"/>
      <c r="V123" s="4" t="s">
        <v>157</v>
      </c>
      <c r="AH123" s="48" t="s">
        <v>355</v>
      </c>
      <c r="DO123" s="4">
        <v>27.083300000000001</v>
      </c>
      <c r="DP123" s="4">
        <v>3</v>
      </c>
      <c r="DQ123" s="4">
        <v>35.9375</v>
      </c>
      <c r="DR123" s="4">
        <v>3</v>
      </c>
      <c r="DS123" s="24">
        <f t="shared" si="100"/>
        <v>-0.28286401678582007</v>
      </c>
      <c r="DT123" s="25">
        <f t="shared" si="97"/>
        <v>0.66666666666666663</v>
      </c>
    </row>
    <row r="124" spans="1:130">
      <c r="A124" s="4">
        <v>122</v>
      </c>
      <c r="B124" s="4" t="s">
        <v>31</v>
      </c>
      <c r="C124" s="30" t="s">
        <v>162</v>
      </c>
      <c r="D124" s="4">
        <v>1</v>
      </c>
      <c r="E124" s="11" t="s">
        <v>59</v>
      </c>
      <c r="F124" s="30" t="s">
        <v>163</v>
      </c>
      <c r="G124" s="22" t="s">
        <v>90</v>
      </c>
      <c r="H124" s="21" t="s">
        <v>50</v>
      </c>
      <c r="I124" s="22" t="s">
        <v>51</v>
      </c>
      <c r="J124" s="4" t="s">
        <v>164</v>
      </c>
      <c r="K124" s="22" t="s">
        <v>110</v>
      </c>
      <c r="L124" s="22" t="s">
        <v>110</v>
      </c>
      <c r="M124" s="4" t="s">
        <v>620</v>
      </c>
      <c r="N124" s="22" t="s">
        <v>168</v>
      </c>
      <c r="AH124" s="48" t="s">
        <v>94</v>
      </c>
      <c r="CK124" s="4">
        <v>0</v>
      </c>
      <c r="CL124" s="4">
        <v>300</v>
      </c>
      <c r="CM124" s="4">
        <v>0</v>
      </c>
      <c r="CN124" s="4">
        <v>300</v>
      </c>
      <c r="CO124" s="24"/>
      <c r="CP124" s="25">
        <f t="shared" ref="CP124:CP187" si="103">(CL124+CN124)/(CL124*CN124)</f>
        <v>6.6666666666666671E-3</v>
      </c>
    </row>
    <row r="125" spans="1:130">
      <c r="A125" s="4">
        <v>123</v>
      </c>
      <c r="B125" s="4" t="s">
        <v>31</v>
      </c>
      <c r="C125" s="30" t="s">
        <v>162</v>
      </c>
      <c r="D125" s="4">
        <v>1</v>
      </c>
      <c r="E125" s="11" t="s">
        <v>59</v>
      </c>
      <c r="F125" s="30" t="s">
        <v>163</v>
      </c>
      <c r="G125" s="22" t="s">
        <v>90</v>
      </c>
      <c r="H125" s="21" t="s">
        <v>50</v>
      </c>
      <c r="I125" s="22" t="s">
        <v>51</v>
      </c>
      <c r="J125" s="4" t="s">
        <v>164</v>
      </c>
      <c r="K125" s="22" t="s">
        <v>110</v>
      </c>
      <c r="L125" s="22" t="s">
        <v>110</v>
      </c>
      <c r="M125" s="4" t="s">
        <v>620</v>
      </c>
      <c r="N125" s="22" t="s">
        <v>169</v>
      </c>
      <c r="AH125" s="48" t="s">
        <v>94</v>
      </c>
      <c r="CK125" s="4">
        <v>80.849100000000007</v>
      </c>
      <c r="CL125" s="4">
        <v>300</v>
      </c>
      <c r="CM125" s="4">
        <v>88.9529</v>
      </c>
      <c r="CN125" s="4">
        <v>300</v>
      </c>
      <c r="CO125" s="24">
        <f t="shared" ref="CO125:CO187" si="104">LN(CK125/CM125)</f>
        <v>-9.5522561930373381E-2</v>
      </c>
      <c r="CP125" s="25">
        <f t="shared" si="103"/>
        <v>6.6666666666666671E-3</v>
      </c>
    </row>
    <row r="126" spans="1:130">
      <c r="A126" s="4">
        <v>124</v>
      </c>
      <c r="B126" s="4" t="s">
        <v>176</v>
      </c>
      <c r="C126" s="30" t="s">
        <v>161</v>
      </c>
      <c r="D126" s="4">
        <v>1</v>
      </c>
      <c r="E126" s="11" t="s">
        <v>59</v>
      </c>
      <c r="F126" s="30" t="s">
        <v>163</v>
      </c>
      <c r="G126" s="22" t="s">
        <v>90</v>
      </c>
      <c r="H126" s="21" t="s">
        <v>50</v>
      </c>
      <c r="I126" s="22" t="s">
        <v>51</v>
      </c>
      <c r="J126" s="4" t="s">
        <v>164</v>
      </c>
      <c r="K126" s="22" t="s">
        <v>110</v>
      </c>
      <c r="L126" s="22" t="s">
        <v>110</v>
      </c>
      <c r="M126" s="4" t="s">
        <v>620</v>
      </c>
      <c r="N126" s="22" t="s">
        <v>170</v>
      </c>
      <c r="AH126" s="48" t="s">
        <v>94</v>
      </c>
      <c r="CK126" s="4">
        <v>100</v>
      </c>
      <c r="CL126" s="4">
        <v>300</v>
      </c>
      <c r="CM126" s="4">
        <v>100</v>
      </c>
      <c r="CN126" s="4">
        <v>300</v>
      </c>
      <c r="CO126" s="24">
        <f t="shared" si="104"/>
        <v>0</v>
      </c>
      <c r="CP126" s="25">
        <f t="shared" si="103"/>
        <v>6.6666666666666671E-3</v>
      </c>
    </row>
    <row r="127" spans="1:130">
      <c r="A127" s="4">
        <v>125</v>
      </c>
      <c r="B127" s="4" t="s">
        <v>176</v>
      </c>
      <c r="C127" s="30" t="s">
        <v>161</v>
      </c>
      <c r="D127" s="4">
        <v>1</v>
      </c>
      <c r="E127" s="11" t="s">
        <v>59</v>
      </c>
      <c r="F127" s="30" t="s">
        <v>163</v>
      </c>
      <c r="G127" s="22" t="s">
        <v>90</v>
      </c>
      <c r="H127" s="21" t="s">
        <v>50</v>
      </c>
      <c r="I127" s="22" t="s">
        <v>51</v>
      </c>
      <c r="J127" s="4" t="s">
        <v>164</v>
      </c>
      <c r="K127" s="22" t="s">
        <v>110</v>
      </c>
      <c r="L127" s="22" t="s">
        <v>110</v>
      </c>
      <c r="M127" s="4" t="s">
        <v>620</v>
      </c>
      <c r="N127" s="22" t="s">
        <v>144</v>
      </c>
      <c r="AH127" s="48" t="s">
        <v>94</v>
      </c>
      <c r="CK127" s="4">
        <v>100</v>
      </c>
      <c r="CL127" s="4">
        <v>300</v>
      </c>
      <c r="CM127" s="4">
        <v>100</v>
      </c>
      <c r="CN127" s="4">
        <v>300</v>
      </c>
      <c r="CO127" s="24">
        <f t="shared" si="104"/>
        <v>0</v>
      </c>
      <c r="CP127" s="25">
        <f t="shared" si="103"/>
        <v>6.6666666666666671E-3</v>
      </c>
    </row>
    <row r="128" spans="1:130">
      <c r="A128" s="4">
        <v>126</v>
      </c>
      <c r="B128" s="4" t="s">
        <v>176</v>
      </c>
      <c r="C128" s="30" t="s">
        <v>161</v>
      </c>
      <c r="D128" s="4">
        <v>1</v>
      </c>
      <c r="E128" s="11" t="s">
        <v>59</v>
      </c>
      <c r="F128" s="30" t="s">
        <v>163</v>
      </c>
      <c r="G128" s="22" t="s">
        <v>90</v>
      </c>
      <c r="H128" s="21" t="s">
        <v>50</v>
      </c>
      <c r="I128" s="22" t="s">
        <v>51</v>
      </c>
      <c r="J128" s="4" t="s">
        <v>164</v>
      </c>
      <c r="K128" s="22" t="s">
        <v>110</v>
      </c>
      <c r="L128" s="22" t="s">
        <v>110</v>
      </c>
      <c r="M128" s="4" t="s">
        <v>620</v>
      </c>
      <c r="N128" s="22" t="s">
        <v>136</v>
      </c>
      <c r="AH128" s="48" t="s">
        <v>94</v>
      </c>
      <c r="CK128" s="4">
        <v>100</v>
      </c>
      <c r="CL128" s="4">
        <v>300</v>
      </c>
      <c r="CM128" s="4">
        <v>100</v>
      </c>
      <c r="CN128" s="4">
        <v>300</v>
      </c>
      <c r="CO128" s="24">
        <f t="shared" si="104"/>
        <v>0</v>
      </c>
      <c r="CP128" s="25">
        <f t="shared" si="103"/>
        <v>6.6666666666666671E-3</v>
      </c>
    </row>
    <row r="129" spans="1:166">
      <c r="A129" s="4">
        <v>127</v>
      </c>
      <c r="B129" s="4" t="s">
        <v>176</v>
      </c>
      <c r="C129" s="30" t="s">
        <v>161</v>
      </c>
      <c r="D129" s="4">
        <v>1</v>
      </c>
      <c r="E129" s="11" t="s">
        <v>59</v>
      </c>
      <c r="F129" s="30" t="s">
        <v>163</v>
      </c>
      <c r="G129" s="22" t="s">
        <v>90</v>
      </c>
      <c r="H129" s="21" t="s">
        <v>50</v>
      </c>
      <c r="I129" s="22" t="s">
        <v>51</v>
      </c>
      <c r="J129" s="4" t="s">
        <v>164</v>
      </c>
      <c r="K129" s="22" t="s">
        <v>110</v>
      </c>
      <c r="L129" s="22" t="s">
        <v>110</v>
      </c>
      <c r="M129" s="4" t="s">
        <v>620</v>
      </c>
      <c r="N129" s="22" t="s">
        <v>145</v>
      </c>
      <c r="AH129" s="48" t="s">
        <v>94</v>
      </c>
      <c r="CK129" s="4">
        <v>100</v>
      </c>
      <c r="CL129" s="4">
        <v>300</v>
      </c>
      <c r="CM129" s="4">
        <v>100</v>
      </c>
      <c r="CN129" s="4">
        <v>300</v>
      </c>
      <c r="CO129" s="24">
        <f t="shared" si="104"/>
        <v>0</v>
      </c>
      <c r="CP129" s="25">
        <f t="shared" si="103"/>
        <v>6.6666666666666671E-3</v>
      </c>
    </row>
    <row r="130" spans="1:166">
      <c r="A130" s="4">
        <v>128</v>
      </c>
      <c r="B130" s="4" t="s">
        <v>176</v>
      </c>
      <c r="C130" s="30" t="s">
        <v>161</v>
      </c>
      <c r="D130" s="4">
        <v>1</v>
      </c>
      <c r="E130" s="11" t="s">
        <v>59</v>
      </c>
      <c r="F130" s="30" t="s">
        <v>163</v>
      </c>
      <c r="G130" s="22" t="s">
        <v>90</v>
      </c>
      <c r="H130" s="21" t="s">
        <v>50</v>
      </c>
      <c r="I130" s="22" t="s">
        <v>51</v>
      </c>
      <c r="J130" s="4" t="s">
        <v>164</v>
      </c>
      <c r="K130" s="22" t="s">
        <v>110</v>
      </c>
      <c r="L130" s="22" t="s">
        <v>110</v>
      </c>
      <c r="M130" s="4" t="s">
        <v>620</v>
      </c>
      <c r="N130" s="22" t="s">
        <v>146</v>
      </c>
      <c r="AH130" s="48" t="s">
        <v>94</v>
      </c>
      <c r="CK130" s="4">
        <v>100</v>
      </c>
      <c r="CL130" s="4">
        <v>300</v>
      </c>
      <c r="CM130" s="4">
        <v>100</v>
      </c>
      <c r="CN130" s="4">
        <v>300</v>
      </c>
      <c r="CO130" s="24">
        <f t="shared" si="104"/>
        <v>0</v>
      </c>
      <c r="CP130" s="25">
        <f t="shared" si="103"/>
        <v>6.6666666666666671E-3</v>
      </c>
    </row>
    <row r="131" spans="1:166">
      <c r="A131" s="4">
        <v>129</v>
      </c>
      <c r="B131" s="4" t="s">
        <v>176</v>
      </c>
      <c r="C131" s="30" t="s">
        <v>161</v>
      </c>
      <c r="D131" s="4">
        <v>1</v>
      </c>
      <c r="E131" s="11" t="s">
        <v>59</v>
      </c>
      <c r="F131" s="30" t="s">
        <v>163</v>
      </c>
      <c r="G131" s="22" t="s">
        <v>90</v>
      </c>
      <c r="H131" s="21" t="s">
        <v>50</v>
      </c>
      <c r="I131" s="22" t="s">
        <v>51</v>
      </c>
      <c r="J131" s="4" t="s">
        <v>164</v>
      </c>
      <c r="K131" s="22" t="s">
        <v>110</v>
      </c>
      <c r="L131" s="22" t="s">
        <v>110</v>
      </c>
      <c r="M131" s="4" t="s">
        <v>620</v>
      </c>
      <c r="N131" s="22" t="s">
        <v>111</v>
      </c>
      <c r="AH131" s="48" t="s">
        <v>94</v>
      </c>
      <c r="BS131" s="4">
        <v>5.2432800000000004</v>
      </c>
      <c r="BT131" s="4">
        <v>3</v>
      </c>
      <c r="BU131" s="4">
        <v>5.2400500000000001</v>
      </c>
      <c r="BV131" s="4">
        <v>3</v>
      </c>
      <c r="BW131" s="24">
        <f>LN(BS131/BU131)</f>
        <v>6.1621643165077594E-4</v>
      </c>
      <c r="BX131" s="25">
        <f t="shared" ref="BX131" si="105">(BT131+BV131)/(BT131*BV131)</f>
        <v>0.66666666666666663</v>
      </c>
      <c r="CK131" s="4">
        <v>100</v>
      </c>
      <c r="CL131" s="4">
        <v>300</v>
      </c>
      <c r="CM131" s="4">
        <v>100</v>
      </c>
      <c r="CN131" s="4">
        <v>300</v>
      </c>
      <c r="CO131" s="24">
        <f t="shared" si="104"/>
        <v>0</v>
      </c>
      <c r="CP131" s="25">
        <f t="shared" si="103"/>
        <v>6.6666666666666671E-3</v>
      </c>
      <c r="ES131" s="4">
        <v>2.0656799999999999E-3</v>
      </c>
      <c r="ET131" s="4">
        <v>3</v>
      </c>
      <c r="EU131" s="4">
        <v>2.0444899999999999E-3</v>
      </c>
      <c r="EV131" s="4">
        <v>3</v>
      </c>
      <c r="EW131" s="24">
        <f t="shared" ref="EW131" si="106">LN(ES131/EU131)</f>
        <v>1.0311100388029014E-2</v>
      </c>
      <c r="EX131" s="25">
        <f t="shared" ref="EX131" si="107">(ET131+EV131)/(ET131*EV131)</f>
        <v>0.66666666666666663</v>
      </c>
      <c r="FE131" s="4">
        <v>7.6543200000000002</v>
      </c>
      <c r="FF131" s="4">
        <v>3</v>
      </c>
      <c r="FG131" s="4">
        <v>7.7366299999999999</v>
      </c>
      <c r="FH131" s="4">
        <v>3</v>
      </c>
      <c r="FI131" s="24">
        <f t="shared" ref="FI131" si="108">LN(FE131/FG131)</f>
        <v>-1.0695997936080295E-2</v>
      </c>
      <c r="FJ131" s="25">
        <f t="shared" ref="FJ131" si="109">(FF131+FH131)/(FF131*FH131)</f>
        <v>0.66666666666666663</v>
      </c>
    </row>
    <row r="132" spans="1:166">
      <c r="A132" s="4">
        <v>130</v>
      </c>
      <c r="B132" s="4" t="s">
        <v>176</v>
      </c>
      <c r="C132" s="30" t="s">
        <v>161</v>
      </c>
      <c r="D132" s="4">
        <v>1</v>
      </c>
      <c r="E132" s="11" t="s">
        <v>59</v>
      </c>
      <c r="F132" s="30" t="s">
        <v>163</v>
      </c>
      <c r="G132" s="22" t="s">
        <v>90</v>
      </c>
      <c r="H132" s="21" t="s">
        <v>50</v>
      </c>
      <c r="I132" s="22" t="s">
        <v>51</v>
      </c>
      <c r="J132" s="4" t="s">
        <v>164</v>
      </c>
      <c r="K132" s="4" t="s">
        <v>165</v>
      </c>
      <c r="L132" s="22" t="s">
        <v>84</v>
      </c>
      <c r="M132" s="4" t="s">
        <v>618</v>
      </c>
      <c r="N132" s="22" t="s">
        <v>168</v>
      </c>
      <c r="AH132" s="48" t="s">
        <v>94</v>
      </c>
      <c r="CK132" s="4">
        <v>0</v>
      </c>
      <c r="CL132" s="4">
        <v>300</v>
      </c>
      <c r="CM132" s="4">
        <v>0</v>
      </c>
      <c r="CN132" s="4">
        <v>300</v>
      </c>
      <c r="CO132" s="24"/>
      <c r="CP132" s="25">
        <f t="shared" si="103"/>
        <v>6.6666666666666671E-3</v>
      </c>
    </row>
    <row r="133" spans="1:166">
      <c r="A133" s="4">
        <v>131</v>
      </c>
      <c r="B133" s="4" t="s">
        <v>176</v>
      </c>
      <c r="C133" s="30" t="s">
        <v>161</v>
      </c>
      <c r="D133" s="4">
        <v>1</v>
      </c>
      <c r="E133" s="11" t="s">
        <v>59</v>
      </c>
      <c r="F133" s="30" t="s">
        <v>163</v>
      </c>
      <c r="G133" s="22" t="s">
        <v>90</v>
      </c>
      <c r="H133" s="21" t="s">
        <v>50</v>
      </c>
      <c r="I133" s="22" t="s">
        <v>51</v>
      </c>
      <c r="J133" s="4" t="s">
        <v>164</v>
      </c>
      <c r="K133" s="4" t="s">
        <v>165</v>
      </c>
      <c r="L133" s="22" t="s">
        <v>84</v>
      </c>
      <c r="M133" s="4" t="s">
        <v>618</v>
      </c>
      <c r="N133" s="22" t="s">
        <v>169</v>
      </c>
      <c r="AH133" s="48" t="s">
        <v>94</v>
      </c>
      <c r="CK133" s="4">
        <v>62.810200000000002</v>
      </c>
      <c r="CL133" s="4">
        <v>300</v>
      </c>
      <c r="CM133" s="4">
        <v>35.450200000000002</v>
      </c>
      <c r="CN133" s="4">
        <v>300</v>
      </c>
      <c r="CO133" s="24">
        <f t="shared" si="104"/>
        <v>0.57198858595639224</v>
      </c>
      <c r="CP133" s="25">
        <f t="shared" si="103"/>
        <v>6.6666666666666671E-3</v>
      </c>
      <c r="FI133" s="24"/>
    </row>
    <row r="134" spans="1:166">
      <c r="A134" s="4">
        <v>132</v>
      </c>
      <c r="B134" s="4" t="s">
        <v>176</v>
      </c>
      <c r="C134" s="30" t="s">
        <v>161</v>
      </c>
      <c r="D134" s="4">
        <v>1</v>
      </c>
      <c r="E134" s="11" t="s">
        <v>59</v>
      </c>
      <c r="F134" s="30" t="s">
        <v>163</v>
      </c>
      <c r="G134" s="22" t="s">
        <v>90</v>
      </c>
      <c r="H134" s="21" t="s">
        <v>50</v>
      </c>
      <c r="I134" s="22" t="s">
        <v>51</v>
      </c>
      <c r="J134" s="4" t="s">
        <v>164</v>
      </c>
      <c r="K134" s="4" t="s">
        <v>165</v>
      </c>
      <c r="L134" s="22" t="s">
        <v>84</v>
      </c>
      <c r="M134" s="4" t="s">
        <v>618</v>
      </c>
      <c r="N134" s="22" t="s">
        <v>170</v>
      </c>
      <c r="AH134" s="48" t="s">
        <v>94</v>
      </c>
      <c r="CK134" s="4">
        <v>88.663300000000007</v>
      </c>
      <c r="CL134" s="4">
        <v>300</v>
      </c>
      <c r="CM134" s="4">
        <v>60.340400000000002</v>
      </c>
      <c r="CN134" s="4">
        <v>300</v>
      </c>
      <c r="CO134" s="24">
        <f t="shared" si="104"/>
        <v>0.38484418665720216</v>
      </c>
      <c r="CP134" s="25">
        <f t="shared" si="103"/>
        <v>6.6666666666666671E-3</v>
      </c>
    </row>
    <row r="135" spans="1:166">
      <c r="A135" s="4">
        <v>133</v>
      </c>
      <c r="B135" s="4" t="s">
        <v>176</v>
      </c>
      <c r="C135" s="30" t="s">
        <v>161</v>
      </c>
      <c r="D135" s="4">
        <v>1</v>
      </c>
      <c r="E135" s="11" t="s">
        <v>59</v>
      </c>
      <c r="F135" s="30" t="s">
        <v>163</v>
      </c>
      <c r="G135" s="22" t="s">
        <v>90</v>
      </c>
      <c r="H135" s="21" t="s">
        <v>50</v>
      </c>
      <c r="I135" s="22" t="s">
        <v>51</v>
      </c>
      <c r="J135" s="4" t="s">
        <v>164</v>
      </c>
      <c r="K135" s="4" t="s">
        <v>165</v>
      </c>
      <c r="L135" s="22" t="s">
        <v>84</v>
      </c>
      <c r="M135" s="4" t="s">
        <v>618</v>
      </c>
      <c r="N135" s="22" t="s">
        <v>144</v>
      </c>
      <c r="AH135" s="48" t="s">
        <v>94</v>
      </c>
      <c r="CK135" s="4">
        <v>99.633499999999998</v>
      </c>
      <c r="CL135" s="4">
        <v>300</v>
      </c>
      <c r="CM135" s="4">
        <v>71.311999999999998</v>
      </c>
      <c r="CN135" s="4">
        <v>300</v>
      </c>
      <c r="CO135" s="24">
        <f t="shared" si="104"/>
        <v>0.33443383721645104</v>
      </c>
      <c r="CP135" s="25">
        <f t="shared" si="103"/>
        <v>6.6666666666666671E-3</v>
      </c>
      <c r="FI135" s="24"/>
    </row>
    <row r="136" spans="1:166">
      <c r="A136" s="4">
        <v>134</v>
      </c>
      <c r="B136" s="4" t="s">
        <v>176</v>
      </c>
      <c r="C136" s="30" t="s">
        <v>161</v>
      </c>
      <c r="D136" s="4">
        <v>1</v>
      </c>
      <c r="E136" s="11" t="s">
        <v>59</v>
      </c>
      <c r="F136" s="30" t="s">
        <v>163</v>
      </c>
      <c r="G136" s="22" t="s">
        <v>90</v>
      </c>
      <c r="H136" s="21" t="s">
        <v>50</v>
      </c>
      <c r="I136" s="22" t="s">
        <v>51</v>
      </c>
      <c r="J136" s="4" t="s">
        <v>164</v>
      </c>
      <c r="K136" s="4" t="s">
        <v>165</v>
      </c>
      <c r="L136" s="22" t="s">
        <v>84</v>
      </c>
      <c r="M136" s="4" t="s">
        <v>618</v>
      </c>
      <c r="N136" s="22" t="s">
        <v>136</v>
      </c>
      <c r="AH136" s="48" t="s">
        <v>94</v>
      </c>
      <c r="CK136" s="4">
        <v>99.085099999999997</v>
      </c>
      <c r="CL136" s="4">
        <v>300</v>
      </c>
      <c r="CM136" s="4">
        <v>80.363699999999994</v>
      </c>
      <c r="CN136" s="4">
        <v>300</v>
      </c>
      <c r="CO136" s="24">
        <f t="shared" si="104"/>
        <v>0.2094164951589996</v>
      </c>
      <c r="CP136" s="25">
        <f t="shared" si="103"/>
        <v>6.6666666666666671E-3</v>
      </c>
      <c r="FI136" s="24"/>
    </row>
    <row r="137" spans="1:166">
      <c r="A137" s="4">
        <v>135</v>
      </c>
      <c r="B137" s="4" t="s">
        <v>176</v>
      </c>
      <c r="C137" s="30" t="s">
        <v>161</v>
      </c>
      <c r="D137" s="4">
        <v>1</v>
      </c>
      <c r="E137" s="11" t="s">
        <v>59</v>
      </c>
      <c r="F137" s="30" t="s">
        <v>163</v>
      </c>
      <c r="G137" s="22" t="s">
        <v>90</v>
      </c>
      <c r="H137" s="21" t="s">
        <v>50</v>
      </c>
      <c r="I137" s="22" t="s">
        <v>51</v>
      </c>
      <c r="J137" s="4" t="s">
        <v>164</v>
      </c>
      <c r="K137" s="4" t="s">
        <v>165</v>
      </c>
      <c r="L137" s="22" t="s">
        <v>84</v>
      </c>
      <c r="M137" s="4" t="s">
        <v>618</v>
      </c>
      <c r="N137" s="22" t="s">
        <v>145</v>
      </c>
      <c r="AH137" s="48" t="s">
        <v>94</v>
      </c>
      <c r="CK137" s="4">
        <v>99.4953</v>
      </c>
      <c r="CL137" s="4">
        <v>300</v>
      </c>
      <c r="CM137" s="4">
        <v>82.213899999999995</v>
      </c>
      <c r="CN137" s="4">
        <v>300</v>
      </c>
      <c r="CO137" s="24">
        <f t="shared" si="104"/>
        <v>0.19078601934490619</v>
      </c>
      <c r="CP137" s="25">
        <f t="shared" si="103"/>
        <v>6.6666666666666671E-3</v>
      </c>
    </row>
    <row r="138" spans="1:166">
      <c r="A138" s="4">
        <v>136</v>
      </c>
      <c r="B138" s="4" t="s">
        <v>176</v>
      </c>
      <c r="C138" s="30" t="s">
        <v>161</v>
      </c>
      <c r="D138" s="4">
        <v>1</v>
      </c>
      <c r="E138" s="11" t="s">
        <v>59</v>
      </c>
      <c r="F138" s="30" t="s">
        <v>163</v>
      </c>
      <c r="G138" s="22" t="s">
        <v>90</v>
      </c>
      <c r="H138" s="21" t="s">
        <v>50</v>
      </c>
      <c r="I138" s="22" t="s">
        <v>51</v>
      </c>
      <c r="J138" s="4" t="s">
        <v>164</v>
      </c>
      <c r="K138" s="4" t="s">
        <v>165</v>
      </c>
      <c r="L138" s="22" t="s">
        <v>84</v>
      </c>
      <c r="M138" s="4" t="s">
        <v>618</v>
      </c>
      <c r="N138" s="22" t="s">
        <v>146</v>
      </c>
      <c r="AH138" s="48" t="s">
        <v>94</v>
      </c>
      <c r="CK138" s="4">
        <v>99.4255</v>
      </c>
      <c r="CL138" s="4">
        <v>300</v>
      </c>
      <c r="CM138" s="4">
        <v>85.025499999999994</v>
      </c>
      <c r="CN138" s="4">
        <v>300</v>
      </c>
      <c r="CO138" s="24">
        <f t="shared" si="104"/>
        <v>0.15645740849806347</v>
      </c>
      <c r="CP138" s="25">
        <f t="shared" si="103"/>
        <v>6.6666666666666671E-3</v>
      </c>
    </row>
    <row r="139" spans="1:166">
      <c r="A139" s="4">
        <v>137</v>
      </c>
      <c r="B139" s="4" t="s">
        <v>176</v>
      </c>
      <c r="C139" s="30" t="s">
        <v>161</v>
      </c>
      <c r="D139" s="4">
        <v>1</v>
      </c>
      <c r="E139" s="11" t="s">
        <v>59</v>
      </c>
      <c r="F139" s="30" t="s">
        <v>163</v>
      </c>
      <c r="G139" s="22" t="s">
        <v>90</v>
      </c>
      <c r="H139" s="21" t="s">
        <v>50</v>
      </c>
      <c r="I139" s="22" t="s">
        <v>51</v>
      </c>
      <c r="J139" s="4" t="s">
        <v>164</v>
      </c>
      <c r="K139" s="4" t="s">
        <v>165</v>
      </c>
      <c r="L139" s="22" t="s">
        <v>84</v>
      </c>
      <c r="M139" s="4" t="s">
        <v>618</v>
      </c>
      <c r="N139" s="22" t="s">
        <v>111</v>
      </c>
      <c r="AH139" s="48" t="s">
        <v>94</v>
      </c>
      <c r="BS139" s="4">
        <v>3.9205100000000002</v>
      </c>
      <c r="BT139" s="4">
        <v>3</v>
      </c>
      <c r="BU139" s="4">
        <v>2.8437999999999999</v>
      </c>
      <c r="BV139" s="4">
        <v>3</v>
      </c>
      <c r="BW139" s="24">
        <f>LN(BS139/BU139)</f>
        <v>0.321080561400514</v>
      </c>
      <c r="BX139" s="25">
        <f t="shared" ref="BX139" si="110">(BT139+BV139)/(BT139*BV139)</f>
        <v>0.66666666666666663</v>
      </c>
      <c r="CK139" s="4">
        <v>99.357200000000006</v>
      </c>
      <c r="CL139" s="4">
        <v>300</v>
      </c>
      <c r="CM139" s="4">
        <v>86.877200000000002</v>
      </c>
      <c r="CN139" s="4">
        <v>300</v>
      </c>
      <c r="CO139" s="24">
        <f t="shared" si="104"/>
        <v>0.1342258101285049</v>
      </c>
      <c r="CP139" s="25">
        <f t="shared" si="103"/>
        <v>6.6666666666666671E-3</v>
      </c>
      <c r="ES139" s="4">
        <v>1.35593E-3</v>
      </c>
      <c r="ET139" s="4">
        <v>3</v>
      </c>
      <c r="EU139" s="4">
        <v>8.9829999999999999E-4</v>
      </c>
      <c r="EV139" s="4">
        <v>3</v>
      </c>
      <c r="EW139" s="24">
        <f t="shared" ref="EW139" si="111">LN(ES139/EU139)</f>
        <v>0.41173875651381792</v>
      </c>
      <c r="EX139" s="25">
        <f t="shared" ref="EX139" si="112">(ET139+EV139)/(ET139*EV139)</f>
        <v>0.66666666666666663</v>
      </c>
      <c r="FE139" s="4">
        <v>5.5555599999999998</v>
      </c>
      <c r="FF139" s="4">
        <v>3</v>
      </c>
      <c r="FG139" s="4">
        <v>4.4444400000000002</v>
      </c>
      <c r="FH139" s="4">
        <v>3</v>
      </c>
      <c r="FI139" s="24">
        <f t="shared" ref="FI139" si="113">LN(FE139/FG139)</f>
        <v>0.22314535131438964</v>
      </c>
      <c r="FJ139" s="25">
        <f t="shared" ref="FJ139" si="114">(FF139+FH139)/(FF139*FH139)</f>
        <v>0.66666666666666663</v>
      </c>
    </row>
    <row r="140" spans="1:166">
      <c r="A140" s="4">
        <v>138</v>
      </c>
      <c r="B140" s="4" t="s">
        <v>176</v>
      </c>
      <c r="C140" s="30" t="s">
        <v>161</v>
      </c>
      <c r="D140" s="4">
        <v>1</v>
      </c>
      <c r="E140" s="11" t="s">
        <v>59</v>
      </c>
      <c r="F140" s="30" t="s">
        <v>163</v>
      </c>
      <c r="G140" s="22" t="s">
        <v>90</v>
      </c>
      <c r="H140" s="21" t="s">
        <v>50</v>
      </c>
      <c r="I140" s="22" t="s">
        <v>51</v>
      </c>
      <c r="J140" s="4" t="s">
        <v>164</v>
      </c>
      <c r="K140" s="4" t="s">
        <v>166</v>
      </c>
      <c r="L140" s="22" t="s">
        <v>84</v>
      </c>
      <c r="M140" s="4" t="s">
        <v>618</v>
      </c>
      <c r="N140" s="22" t="s">
        <v>168</v>
      </c>
      <c r="AH140" s="48" t="s">
        <v>94</v>
      </c>
      <c r="CK140" s="4">
        <v>0</v>
      </c>
      <c r="CL140" s="4">
        <v>300</v>
      </c>
      <c r="CM140" s="4">
        <v>0</v>
      </c>
      <c r="CN140" s="4">
        <v>300</v>
      </c>
      <c r="CO140" s="24"/>
      <c r="CP140" s="25">
        <f t="shared" si="103"/>
        <v>6.6666666666666671E-3</v>
      </c>
    </row>
    <row r="141" spans="1:166">
      <c r="A141" s="4">
        <v>139</v>
      </c>
      <c r="B141" s="4" t="s">
        <v>176</v>
      </c>
      <c r="C141" s="30" t="s">
        <v>161</v>
      </c>
      <c r="D141" s="4">
        <v>1</v>
      </c>
      <c r="E141" s="11" t="s">
        <v>59</v>
      </c>
      <c r="F141" s="30" t="s">
        <v>163</v>
      </c>
      <c r="G141" s="22" t="s">
        <v>90</v>
      </c>
      <c r="H141" s="21" t="s">
        <v>50</v>
      </c>
      <c r="I141" s="22" t="s">
        <v>51</v>
      </c>
      <c r="J141" s="4" t="s">
        <v>164</v>
      </c>
      <c r="K141" s="4" t="s">
        <v>166</v>
      </c>
      <c r="L141" s="22" t="s">
        <v>84</v>
      </c>
      <c r="M141" s="4" t="s">
        <v>618</v>
      </c>
      <c r="N141" s="22" t="s">
        <v>169</v>
      </c>
      <c r="AH141" s="48" t="s">
        <v>94</v>
      </c>
      <c r="CK141" s="4">
        <v>0.79787200000000003</v>
      </c>
      <c r="CL141" s="4">
        <v>300</v>
      </c>
      <c r="CM141" s="4">
        <v>0.79787200000000003</v>
      </c>
      <c r="CN141" s="4">
        <v>300</v>
      </c>
      <c r="CO141" s="24">
        <f t="shared" si="104"/>
        <v>0</v>
      </c>
      <c r="CP141" s="25">
        <f t="shared" si="103"/>
        <v>6.6666666666666671E-3</v>
      </c>
    </row>
    <row r="142" spans="1:166">
      <c r="A142" s="4">
        <v>140</v>
      </c>
      <c r="B142" s="4" t="s">
        <v>176</v>
      </c>
      <c r="C142" s="30" t="s">
        <v>161</v>
      </c>
      <c r="D142" s="4">
        <v>1</v>
      </c>
      <c r="E142" s="11" t="s">
        <v>59</v>
      </c>
      <c r="F142" s="30" t="s">
        <v>163</v>
      </c>
      <c r="G142" s="22" t="s">
        <v>90</v>
      </c>
      <c r="H142" s="21" t="s">
        <v>50</v>
      </c>
      <c r="I142" s="22" t="s">
        <v>51</v>
      </c>
      <c r="J142" s="4" t="s">
        <v>164</v>
      </c>
      <c r="K142" s="4" t="s">
        <v>166</v>
      </c>
      <c r="L142" s="22" t="s">
        <v>84</v>
      </c>
      <c r="M142" s="4" t="s">
        <v>618</v>
      </c>
      <c r="N142" s="22" t="s">
        <v>170</v>
      </c>
      <c r="AH142" s="48" t="s">
        <v>94</v>
      </c>
      <c r="CK142" s="4">
        <v>13.7234</v>
      </c>
      <c r="CL142" s="4">
        <v>300</v>
      </c>
      <c r="CM142" s="4">
        <v>10.372299999999999</v>
      </c>
      <c r="CN142" s="4">
        <v>300</v>
      </c>
      <c r="CO142" s="24">
        <f t="shared" si="104"/>
        <v>0.27996361372379569</v>
      </c>
      <c r="CP142" s="25">
        <f t="shared" si="103"/>
        <v>6.6666666666666671E-3</v>
      </c>
    </row>
    <row r="143" spans="1:166">
      <c r="A143" s="4">
        <v>141</v>
      </c>
      <c r="B143" s="4" t="s">
        <v>176</v>
      </c>
      <c r="C143" s="30" t="s">
        <v>161</v>
      </c>
      <c r="D143" s="4">
        <v>1</v>
      </c>
      <c r="E143" s="11" t="s">
        <v>59</v>
      </c>
      <c r="F143" s="30" t="s">
        <v>163</v>
      </c>
      <c r="G143" s="22" t="s">
        <v>90</v>
      </c>
      <c r="H143" s="21" t="s">
        <v>50</v>
      </c>
      <c r="I143" s="22" t="s">
        <v>51</v>
      </c>
      <c r="J143" s="4" t="s">
        <v>164</v>
      </c>
      <c r="K143" s="4" t="s">
        <v>166</v>
      </c>
      <c r="L143" s="22" t="s">
        <v>84</v>
      </c>
      <c r="M143" s="4" t="s">
        <v>618</v>
      </c>
      <c r="N143" s="22" t="s">
        <v>144</v>
      </c>
      <c r="AH143" s="48" t="s">
        <v>94</v>
      </c>
      <c r="CK143" s="4">
        <v>81.223399999999998</v>
      </c>
      <c r="CL143" s="4">
        <v>300</v>
      </c>
      <c r="CM143" s="4">
        <v>63.989400000000003</v>
      </c>
      <c r="CN143" s="4">
        <v>300</v>
      </c>
      <c r="CO143" s="24">
        <f t="shared" si="104"/>
        <v>0.23848593835008269</v>
      </c>
      <c r="CP143" s="25">
        <f t="shared" si="103"/>
        <v>6.6666666666666671E-3</v>
      </c>
    </row>
    <row r="144" spans="1:166">
      <c r="A144" s="4">
        <v>142</v>
      </c>
      <c r="B144" s="4" t="s">
        <v>176</v>
      </c>
      <c r="C144" s="30" t="s">
        <v>161</v>
      </c>
      <c r="D144" s="4">
        <v>1</v>
      </c>
      <c r="E144" s="11" t="s">
        <v>59</v>
      </c>
      <c r="F144" s="30" t="s">
        <v>163</v>
      </c>
      <c r="G144" s="22" t="s">
        <v>90</v>
      </c>
      <c r="H144" s="21" t="s">
        <v>50</v>
      </c>
      <c r="I144" s="22" t="s">
        <v>51</v>
      </c>
      <c r="J144" s="4" t="s">
        <v>164</v>
      </c>
      <c r="K144" s="4" t="s">
        <v>166</v>
      </c>
      <c r="L144" s="22" t="s">
        <v>84</v>
      </c>
      <c r="M144" s="4" t="s">
        <v>618</v>
      </c>
      <c r="N144" s="22" t="s">
        <v>136</v>
      </c>
      <c r="AH144" s="48" t="s">
        <v>94</v>
      </c>
      <c r="CK144" s="4">
        <v>99.983599999999996</v>
      </c>
      <c r="CL144" s="4">
        <v>300</v>
      </c>
      <c r="CM144" s="4">
        <v>75.478700000000003</v>
      </c>
      <c r="CN144" s="4">
        <v>300</v>
      </c>
      <c r="CO144" s="24">
        <f t="shared" si="104"/>
        <v>0.28115567529204905</v>
      </c>
      <c r="CP144" s="25">
        <f t="shared" si="103"/>
        <v>6.6666666666666671E-3</v>
      </c>
    </row>
    <row r="145" spans="1:196">
      <c r="A145" s="4">
        <v>143</v>
      </c>
      <c r="B145" s="4" t="s">
        <v>176</v>
      </c>
      <c r="C145" s="30" t="s">
        <v>161</v>
      </c>
      <c r="D145" s="4">
        <v>1</v>
      </c>
      <c r="E145" s="11" t="s">
        <v>59</v>
      </c>
      <c r="F145" s="30" t="s">
        <v>163</v>
      </c>
      <c r="G145" s="22" t="s">
        <v>90</v>
      </c>
      <c r="H145" s="21" t="s">
        <v>50</v>
      </c>
      <c r="I145" s="22" t="s">
        <v>51</v>
      </c>
      <c r="J145" s="4" t="s">
        <v>164</v>
      </c>
      <c r="K145" s="4" t="s">
        <v>166</v>
      </c>
      <c r="L145" s="22" t="s">
        <v>84</v>
      </c>
      <c r="M145" s="4" t="s">
        <v>618</v>
      </c>
      <c r="N145" s="22" t="s">
        <v>145</v>
      </c>
      <c r="AH145" s="48" t="s">
        <v>94</v>
      </c>
      <c r="CK145" s="4">
        <v>99.983599999999996</v>
      </c>
      <c r="CL145" s="4">
        <v>300</v>
      </c>
      <c r="CM145" s="4">
        <v>83.617000000000004</v>
      </c>
      <c r="CN145" s="4">
        <v>300</v>
      </c>
      <c r="CO145" s="24">
        <f t="shared" si="104"/>
        <v>0.17875932383833107</v>
      </c>
      <c r="CP145" s="25">
        <f t="shared" si="103"/>
        <v>6.6666666666666671E-3</v>
      </c>
    </row>
    <row r="146" spans="1:196">
      <c r="A146" s="4">
        <v>144</v>
      </c>
      <c r="B146" s="4" t="s">
        <v>176</v>
      </c>
      <c r="C146" s="30" t="s">
        <v>161</v>
      </c>
      <c r="D146" s="4">
        <v>1</v>
      </c>
      <c r="E146" s="11" t="s">
        <v>59</v>
      </c>
      <c r="F146" s="30" t="s">
        <v>163</v>
      </c>
      <c r="G146" s="22" t="s">
        <v>90</v>
      </c>
      <c r="H146" s="21" t="s">
        <v>50</v>
      </c>
      <c r="I146" s="22" t="s">
        <v>51</v>
      </c>
      <c r="J146" s="4" t="s">
        <v>164</v>
      </c>
      <c r="K146" s="4" t="s">
        <v>166</v>
      </c>
      <c r="L146" s="22" t="s">
        <v>84</v>
      </c>
      <c r="M146" s="4" t="s">
        <v>618</v>
      </c>
      <c r="N146" s="22" t="s">
        <v>146</v>
      </c>
      <c r="AH146" s="48" t="s">
        <v>94</v>
      </c>
      <c r="CK146" s="4">
        <v>100</v>
      </c>
      <c r="CL146" s="4">
        <v>300</v>
      </c>
      <c r="CM146" s="4">
        <v>85.531899999999993</v>
      </c>
      <c r="CN146" s="4">
        <v>300</v>
      </c>
      <c r="CO146" s="24">
        <f t="shared" si="104"/>
        <v>0.15628078021445169</v>
      </c>
      <c r="CP146" s="25">
        <f t="shared" si="103"/>
        <v>6.6666666666666671E-3</v>
      </c>
    </row>
    <row r="147" spans="1:196">
      <c r="A147" s="4">
        <v>145</v>
      </c>
      <c r="B147" s="4" t="s">
        <v>176</v>
      </c>
      <c r="C147" s="30" t="s">
        <v>161</v>
      </c>
      <c r="D147" s="4">
        <v>1</v>
      </c>
      <c r="E147" s="11" t="s">
        <v>59</v>
      </c>
      <c r="F147" s="30" t="s">
        <v>163</v>
      </c>
      <c r="G147" s="22" t="s">
        <v>90</v>
      </c>
      <c r="H147" s="21" t="s">
        <v>50</v>
      </c>
      <c r="I147" s="22" t="s">
        <v>51</v>
      </c>
      <c r="J147" s="4" t="s">
        <v>164</v>
      </c>
      <c r="K147" s="4" t="s">
        <v>166</v>
      </c>
      <c r="L147" s="22" t="s">
        <v>84</v>
      </c>
      <c r="M147" s="4" t="s">
        <v>618</v>
      </c>
      <c r="N147" s="22" t="s">
        <v>111</v>
      </c>
      <c r="AH147" s="48" t="s">
        <v>94</v>
      </c>
      <c r="BS147" s="4">
        <v>2.4676</v>
      </c>
      <c r="BT147" s="4">
        <v>3</v>
      </c>
      <c r="BU147" s="4">
        <v>1.87883</v>
      </c>
      <c r="BV147" s="4">
        <v>3</v>
      </c>
      <c r="BW147" s="24">
        <f>LN(BS147/BU147)</f>
        <v>0.27259677567120649</v>
      </c>
      <c r="BX147" s="25">
        <f t="shared" ref="BX147" si="115">(BT147+BV147)/(BT147*BV147)</f>
        <v>0.66666666666666663</v>
      </c>
      <c r="CK147" s="4">
        <v>99.983599999999996</v>
      </c>
      <c r="CL147" s="4">
        <v>300</v>
      </c>
      <c r="CM147" s="4">
        <v>87.446799999999996</v>
      </c>
      <c r="CN147" s="4">
        <v>300</v>
      </c>
      <c r="CO147" s="24">
        <f t="shared" si="104"/>
        <v>0.13397556408200492</v>
      </c>
      <c r="CP147" s="25">
        <f t="shared" si="103"/>
        <v>6.6666666666666671E-3</v>
      </c>
      <c r="ES147" s="4">
        <v>1.2182199999999999E-3</v>
      </c>
      <c r="ET147" s="4">
        <v>3</v>
      </c>
      <c r="EU147" s="4">
        <v>5.1906000000000001E-4</v>
      </c>
      <c r="EV147" s="4">
        <v>3</v>
      </c>
      <c r="EW147" s="24">
        <f t="shared" ref="EW147" si="116">LN(ES147/EU147)</f>
        <v>0.85312657251268587</v>
      </c>
      <c r="EX147" s="25">
        <f t="shared" ref="EX147" si="117">(ET147+EV147)/(ET147*EV147)</f>
        <v>0.66666666666666663</v>
      </c>
      <c r="FE147" s="4">
        <v>4.9382700000000002</v>
      </c>
      <c r="FF147" s="4">
        <v>3</v>
      </c>
      <c r="FG147" s="4">
        <v>3.12757</v>
      </c>
      <c r="FH147" s="4">
        <v>3</v>
      </c>
      <c r="FI147" s="24">
        <f t="shared" ref="FI147" si="118">LN(FE147/FG147)</f>
        <v>0.45675872223271208</v>
      </c>
      <c r="FJ147" s="25">
        <f t="shared" ref="FJ147" si="119">(FF147+FH147)/(FF147*FH147)</f>
        <v>0.66666666666666663</v>
      </c>
    </row>
    <row r="148" spans="1:196">
      <c r="A148" s="4">
        <v>146</v>
      </c>
      <c r="B148" s="4" t="s">
        <v>176</v>
      </c>
      <c r="C148" s="30" t="s">
        <v>161</v>
      </c>
      <c r="D148" s="4">
        <v>1</v>
      </c>
      <c r="E148" s="11" t="s">
        <v>59</v>
      </c>
      <c r="F148" s="30" t="s">
        <v>163</v>
      </c>
      <c r="G148" s="22" t="s">
        <v>90</v>
      </c>
      <c r="H148" s="21" t="s">
        <v>50</v>
      </c>
      <c r="I148" s="22" t="s">
        <v>51</v>
      </c>
      <c r="J148" s="4" t="s">
        <v>164</v>
      </c>
      <c r="K148" s="4" t="s">
        <v>167</v>
      </c>
      <c r="L148" s="22" t="s">
        <v>84</v>
      </c>
      <c r="M148" s="4" t="s">
        <v>619</v>
      </c>
      <c r="N148" s="22" t="s">
        <v>168</v>
      </c>
      <c r="AH148" s="48" t="s">
        <v>94</v>
      </c>
      <c r="CK148" s="4">
        <v>0</v>
      </c>
      <c r="CL148" s="4">
        <v>300</v>
      </c>
      <c r="CM148" s="4">
        <v>0</v>
      </c>
      <c r="CN148" s="4">
        <v>300</v>
      </c>
      <c r="CO148" s="24"/>
      <c r="CP148" s="25">
        <f t="shared" si="103"/>
        <v>6.6666666666666671E-3</v>
      </c>
    </row>
    <row r="149" spans="1:196">
      <c r="A149" s="4">
        <v>147</v>
      </c>
      <c r="B149" s="4" t="s">
        <v>176</v>
      </c>
      <c r="C149" s="30" t="s">
        <v>161</v>
      </c>
      <c r="D149" s="4">
        <v>1</v>
      </c>
      <c r="E149" s="11" t="s">
        <v>59</v>
      </c>
      <c r="F149" s="30" t="s">
        <v>163</v>
      </c>
      <c r="G149" s="22" t="s">
        <v>90</v>
      </c>
      <c r="H149" s="21" t="s">
        <v>50</v>
      </c>
      <c r="I149" s="22" t="s">
        <v>51</v>
      </c>
      <c r="J149" s="4" t="s">
        <v>164</v>
      </c>
      <c r="K149" s="4" t="s">
        <v>167</v>
      </c>
      <c r="L149" s="22" t="s">
        <v>84</v>
      </c>
      <c r="M149" s="4" t="s">
        <v>619</v>
      </c>
      <c r="N149" s="22" t="s">
        <v>169</v>
      </c>
      <c r="AH149" s="48" t="s">
        <v>94</v>
      </c>
      <c r="CK149" s="4">
        <v>0</v>
      </c>
      <c r="CL149" s="4">
        <v>300</v>
      </c>
      <c r="CM149" s="4">
        <v>0</v>
      </c>
      <c r="CN149" s="4">
        <v>300</v>
      </c>
      <c r="CO149" s="24"/>
      <c r="CP149" s="25">
        <f t="shared" si="103"/>
        <v>6.6666666666666671E-3</v>
      </c>
    </row>
    <row r="150" spans="1:196">
      <c r="A150" s="4">
        <v>148</v>
      </c>
      <c r="B150" s="4" t="s">
        <v>176</v>
      </c>
      <c r="C150" s="30" t="s">
        <v>161</v>
      </c>
      <c r="D150" s="4">
        <v>1</v>
      </c>
      <c r="E150" s="11" t="s">
        <v>59</v>
      </c>
      <c r="F150" s="30" t="s">
        <v>163</v>
      </c>
      <c r="G150" s="22" t="s">
        <v>90</v>
      </c>
      <c r="H150" s="21" t="s">
        <v>50</v>
      </c>
      <c r="I150" s="22" t="s">
        <v>51</v>
      </c>
      <c r="J150" s="4" t="s">
        <v>164</v>
      </c>
      <c r="K150" s="4" t="s">
        <v>167</v>
      </c>
      <c r="L150" s="22" t="s">
        <v>84</v>
      </c>
      <c r="M150" s="4" t="s">
        <v>619</v>
      </c>
      <c r="N150" s="22" t="s">
        <v>170</v>
      </c>
      <c r="AH150" s="48" t="s">
        <v>94</v>
      </c>
      <c r="CK150" s="4">
        <v>8.64</v>
      </c>
      <c r="CL150" s="4">
        <v>300</v>
      </c>
      <c r="CM150" s="4">
        <v>1.92</v>
      </c>
      <c r="CN150" s="4">
        <v>300</v>
      </c>
      <c r="CO150" s="24">
        <f t="shared" si="104"/>
        <v>1.5040773967762742</v>
      </c>
      <c r="CP150" s="25">
        <f t="shared" si="103"/>
        <v>6.6666666666666671E-3</v>
      </c>
    </row>
    <row r="151" spans="1:196">
      <c r="A151" s="4">
        <v>149</v>
      </c>
      <c r="B151" s="4" t="s">
        <v>176</v>
      </c>
      <c r="C151" s="30" t="s">
        <v>161</v>
      </c>
      <c r="D151" s="4">
        <v>1</v>
      </c>
      <c r="E151" s="11" t="s">
        <v>59</v>
      </c>
      <c r="F151" s="30" t="s">
        <v>163</v>
      </c>
      <c r="G151" s="22" t="s">
        <v>90</v>
      </c>
      <c r="H151" s="21" t="s">
        <v>50</v>
      </c>
      <c r="I151" s="22" t="s">
        <v>51</v>
      </c>
      <c r="J151" s="4" t="s">
        <v>164</v>
      </c>
      <c r="K151" s="4" t="s">
        <v>167</v>
      </c>
      <c r="L151" s="22" t="s">
        <v>84</v>
      </c>
      <c r="M151" s="4" t="s">
        <v>619</v>
      </c>
      <c r="N151" s="22" t="s">
        <v>144</v>
      </c>
      <c r="AH151" s="48" t="s">
        <v>94</v>
      </c>
      <c r="CK151" s="4">
        <v>54.24</v>
      </c>
      <c r="CL151" s="4">
        <v>300</v>
      </c>
      <c r="CM151" s="4">
        <v>25.44</v>
      </c>
      <c r="CN151" s="4">
        <v>300</v>
      </c>
      <c r="CO151" s="24">
        <f t="shared" si="104"/>
        <v>0.75709590516021885</v>
      </c>
      <c r="CP151" s="25">
        <f t="shared" si="103"/>
        <v>6.6666666666666671E-3</v>
      </c>
    </row>
    <row r="152" spans="1:196">
      <c r="A152" s="4">
        <v>150</v>
      </c>
      <c r="B152" s="4" t="s">
        <v>176</v>
      </c>
      <c r="C152" s="30" t="s">
        <v>161</v>
      </c>
      <c r="D152" s="4">
        <v>1</v>
      </c>
      <c r="E152" s="11" t="s">
        <v>59</v>
      </c>
      <c r="F152" s="30" t="s">
        <v>163</v>
      </c>
      <c r="G152" s="22" t="s">
        <v>90</v>
      </c>
      <c r="H152" s="21" t="s">
        <v>50</v>
      </c>
      <c r="I152" s="22" t="s">
        <v>51</v>
      </c>
      <c r="J152" s="4" t="s">
        <v>164</v>
      </c>
      <c r="K152" s="4" t="s">
        <v>167</v>
      </c>
      <c r="L152" s="22" t="s">
        <v>84</v>
      </c>
      <c r="M152" s="4" t="s">
        <v>619</v>
      </c>
      <c r="N152" s="22" t="s">
        <v>136</v>
      </c>
      <c r="AH152" s="48" t="s">
        <v>94</v>
      </c>
      <c r="CK152" s="4">
        <v>96.48</v>
      </c>
      <c r="CL152" s="4">
        <v>300</v>
      </c>
      <c r="CM152" s="4">
        <v>71.52</v>
      </c>
      <c r="CN152" s="4">
        <v>300</v>
      </c>
      <c r="CO152" s="24">
        <f t="shared" si="104"/>
        <v>0.29935860211361676</v>
      </c>
      <c r="CP152" s="25">
        <f t="shared" si="103"/>
        <v>6.6666666666666671E-3</v>
      </c>
    </row>
    <row r="153" spans="1:196">
      <c r="A153" s="4">
        <v>151</v>
      </c>
      <c r="B153" s="4" t="s">
        <v>176</v>
      </c>
      <c r="C153" s="30" t="s">
        <v>161</v>
      </c>
      <c r="D153" s="4">
        <v>1</v>
      </c>
      <c r="E153" s="11" t="s">
        <v>59</v>
      </c>
      <c r="F153" s="30" t="s">
        <v>163</v>
      </c>
      <c r="G153" s="22" t="s">
        <v>90</v>
      </c>
      <c r="H153" s="21" t="s">
        <v>50</v>
      </c>
      <c r="I153" s="22" t="s">
        <v>51</v>
      </c>
      <c r="J153" s="4" t="s">
        <v>164</v>
      </c>
      <c r="K153" s="4" t="s">
        <v>167</v>
      </c>
      <c r="L153" s="22" t="s">
        <v>84</v>
      </c>
      <c r="M153" s="4" t="s">
        <v>619</v>
      </c>
      <c r="N153" s="22" t="s">
        <v>145</v>
      </c>
      <c r="AH153" s="48" t="s">
        <v>94</v>
      </c>
      <c r="CK153" s="4">
        <v>100</v>
      </c>
      <c r="CL153" s="4">
        <v>300</v>
      </c>
      <c r="CM153" s="4">
        <v>82.56</v>
      </c>
      <c r="CN153" s="4">
        <v>300</v>
      </c>
      <c r="CO153" s="24">
        <f t="shared" si="104"/>
        <v>0.19164488425483872</v>
      </c>
      <c r="CP153" s="25">
        <f t="shared" si="103"/>
        <v>6.6666666666666671E-3</v>
      </c>
    </row>
    <row r="154" spans="1:196">
      <c r="A154" s="4">
        <v>152</v>
      </c>
      <c r="B154" s="4" t="s">
        <v>176</v>
      </c>
      <c r="C154" s="30" t="s">
        <v>161</v>
      </c>
      <c r="D154" s="4">
        <v>1</v>
      </c>
      <c r="E154" s="11" t="s">
        <v>59</v>
      </c>
      <c r="F154" s="30" t="s">
        <v>163</v>
      </c>
      <c r="G154" s="22" t="s">
        <v>90</v>
      </c>
      <c r="H154" s="21" t="s">
        <v>50</v>
      </c>
      <c r="I154" s="22" t="s">
        <v>51</v>
      </c>
      <c r="J154" s="4" t="s">
        <v>164</v>
      </c>
      <c r="K154" s="4" t="s">
        <v>167</v>
      </c>
      <c r="L154" s="22" t="s">
        <v>84</v>
      </c>
      <c r="M154" s="4" t="s">
        <v>619</v>
      </c>
      <c r="N154" s="22" t="s">
        <v>146</v>
      </c>
      <c r="AH154" s="48" t="s">
        <v>94</v>
      </c>
      <c r="CK154" s="4">
        <v>100</v>
      </c>
      <c r="CL154" s="4">
        <v>300</v>
      </c>
      <c r="CM154" s="4">
        <v>84.48</v>
      </c>
      <c r="CN154" s="4">
        <v>300</v>
      </c>
      <c r="CO154" s="24">
        <f t="shared" si="104"/>
        <v>0.16865536603013995</v>
      </c>
      <c r="CP154" s="25">
        <f t="shared" si="103"/>
        <v>6.6666666666666671E-3</v>
      </c>
    </row>
    <row r="155" spans="1:196">
      <c r="A155" s="4">
        <v>153</v>
      </c>
      <c r="B155" s="4" t="s">
        <v>176</v>
      </c>
      <c r="C155" s="30" t="s">
        <v>161</v>
      </c>
      <c r="D155" s="4">
        <v>1</v>
      </c>
      <c r="E155" s="11" t="s">
        <v>59</v>
      </c>
      <c r="F155" s="30" t="s">
        <v>163</v>
      </c>
      <c r="G155" s="22" t="s">
        <v>90</v>
      </c>
      <c r="H155" s="21" t="s">
        <v>50</v>
      </c>
      <c r="I155" s="22" t="s">
        <v>51</v>
      </c>
      <c r="J155" s="4" t="s">
        <v>164</v>
      </c>
      <c r="K155" s="4" t="s">
        <v>167</v>
      </c>
      <c r="L155" s="22" t="s">
        <v>84</v>
      </c>
      <c r="M155" s="4" t="s">
        <v>619</v>
      </c>
      <c r="N155" s="22" t="s">
        <v>111</v>
      </c>
      <c r="AH155" s="48" t="s">
        <v>94</v>
      </c>
      <c r="CK155" s="4">
        <v>100</v>
      </c>
      <c r="CL155" s="4">
        <v>300</v>
      </c>
      <c r="CM155" s="4">
        <v>85.92</v>
      </c>
      <c r="CN155" s="4">
        <v>300</v>
      </c>
      <c r="CO155" s="24">
        <f t="shared" si="104"/>
        <v>0.15175355522753686</v>
      </c>
      <c r="CP155" s="25">
        <f t="shared" si="103"/>
        <v>6.6666666666666671E-3</v>
      </c>
    </row>
    <row r="156" spans="1:196">
      <c r="A156" s="4">
        <v>154</v>
      </c>
      <c r="B156" s="4" t="s">
        <v>176</v>
      </c>
      <c r="C156" s="30" t="s">
        <v>161</v>
      </c>
      <c r="D156" s="4">
        <v>1</v>
      </c>
      <c r="E156" s="11" t="s">
        <v>59</v>
      </c>
      <c r="F156" s="30" t="s">
        <v>163</v>
      </c>
      <c r="G156" s="22" t="s">
        <v>90</v>
      </c>
      <c r="H156" s="21" t="s">
        <v>50</v>
      </c>
      <c r="I156" s="22" t="s">
        <v>51</v>
      </c>
      <c r="J156" s="4" t="s">
        <v>164</v>
      </c>
      <c r="K156" s="4" t="s">
        <v>171</v>
      </c>
      <c r="L156" s="22" t="s">
        <v>84</v>
      </c>
      <c r="M156" s="4" t="s">
        <v>619</v>
      </c>
      <c r="N156" s="22" t="s">
        <v>172</v>
      </c>
      <c r="AH156" s="48" t="s">
        <v>354</v>
      </c>
      <c r="CO156" s="24"/>
      <c r="CP156" s="25"/>
      <c r="CW156" s="4">
        <v>1.2484500000000001</v>
      </c>
      <c r="CX156" s="4">
        <v>3</v>
      </c>
      <c r="CY156" s="4">
        <v>0.81987600000000005</v>
      </c>
      <c r="CZ156" s="4">
        <v>3</v>
      </c>
      <c r="DA156" s="24">
        <f t="shared" ref="DA156" si="120">LN(CW156/CY156)</f>
        <v>0.42050495154893336</v>
      </c>
      <c r="DB156" s="25">
        <f t="shared" ref="DB156" si="121">(CX156+CZ156)/(CX156*CZ156)</f>
        <v>0.66666666666666663</v>
      </c>
      <c r="DI156" s="4">
        <v>60.708300000000001</v>
      </c>
      <c r="DJ156" s="4">
        <v>3</v>
      </c>
      <c r="DK156" s="4">
        <v>51.250900000000001</v>
      </c>
      <c r="DL156" s="4">
        <v>3</v>
      </c>
      <c r="DM156" s="24">
        <f t="shared" ref="DM156" si="122">LN(DI156/DK156)</f>
        <v>0.16934724793373465</v>
      </c>
      <c r="DN156" s="25">
        <f t="shared" ref="DN156" si="123">(DJ156+DL156)/(DJ156*DL156)</f>
        <v>0.66666666666666663</v>
      </c>
      <c r="FK156" s="4">
        <v>84.657499999999999</v>
      </c>
      <c r="FL156" s="4">
        <v>3</v>
      </c>
      <c r="FM156" s="4">
        <v>97.808199999999999</v>
      </c>
      <c r="FN156" s="4">
        <v>3</v>
      </c>
      <c r="FO156" s="24">
        <f t="shared" ref="FO156" si="124">LN(FK156/FM156)</f>
        <v>-0.14439471333426915</v>
      </c>
      <c r="FP156" s="25">
        <f t="shared" ref="FP156" si="125">(FL156+FN156)/(FL156*FN156)</f>
        <v>0.66666666666666663</v>
      </c>
      <c r="FQ156" s="4">
        <v>9.4014100000000003</v>
      </c>
      <c r="FR156" s="4">
        <v>3</v>
      </c>
      <c r="FS156" s="4">
        <v>7.1830999999999996</v>
      </c>
      <c r="FT156" s="4">
        <v>3</v>
      </c>
      <c r="FU156" s="24">
        <f t="shared" ref="FU156" si="126">LN(FQ156/FS156)</f>
        <v>0.26912863327161507</v>
      </c>
      <c r="FV156" s="25">
        <f t="shared" ref="FV156" si="127">(FR156+FT156)/(FR156*FT156)</f>
        <v>0.66666666666666663</v>
      </c>
      <c r="FW156" s="4">
        <v>130.947</v>
      </c>
      <c r="FX156" s="4">
        <v>3</v>
      </c>
      <c r="FY156" s="4">
        <v>92.2864</v>
      </c>
      <c r="FZ156" s="4">
        <v>3</v>
      </c>
      <c r="GA156" s="24">
        <f t="shared" ref="GA156" si="128">LN(FW156/FY156)</f>
        <v>0.34989587614360768</v>
      </c>
      <c r="GB156" s="25">
        <f t="shared" ref="GB156" si="129">(FX156+FZ156)/(FX156*FZ156)</f>
        <v>0.66666666666666663</v>
      </c>
      <c r="GC156" s="4">
        <v>13.333299999999999</v>
      </c>
      <c r="GD156" s="4">
        <v>3</v>
      </c>
      <c r="GE156" s="4">
        <v>24.375</v>
      </c>
      <c r="GF156" s="4">
        <v>3</v>
      </c>
      <c r="GG156" s="24">
        <f t="shared" ref="GG156" si="130">LN(GC156/GE156)</f>
        <v>-0.60329335144120932</v>
      </c>
      <c r="GH156" s="25">
        <f t="shared" ref="GH156" si="131">(GD156+GF156)/(GD156*GF156)</f>
        <v>0.66666666666666663</v>
      </c>
      <c r="GI156" s="4">
        <v>202.74</v>
      </c>
      <c r="GJ156" s="4">
        <v>3</v>
      </c>
      <c r="GK156" s="4">
        <v>180.822</v>
      </c>
      <c r="GL156" s="4">
        <v>3</v>
      </c>
      <c r="GM156" s="24">
        <f t="shared" ref="GM156" si="132">LN(GI156/GK156)</f>
        <v>0.11441124798283132</v>
      </c>
      <c r="GN156" s="25">
        <f t="shared" ref="GN156" si="133">(GJ156+GL156)/(GJ156*GL156)</f>
        <v>0.66666666666666663</v>
      </c>
    </row>
    <row r="157" spans="1:196">
      <c r="A157" s="4">
        <v>155</v>
      </c>
      <c r="B157" s="4" t="s">
        <v>31</v>
      </c>
      <c r="C157" s="30" t="s">
        <v>178</v>
      </c>
      <c r="D157" s="4">
        <v>1</v>
      </c>
      <c r="E157" s="11" t="s">
        <v>59</v>
      </c>
      <c r="F157" s="30" t="s">
        <v>163</v>
      </c>
      <c r="G157" s="22" t="s">
        <v>90</v>
      </c>
      <c r="H157" s="21" t="s">
        <v>50</v>
      </c>
      <c r="I157" s="22" t="s">
        <v>51</v>
      </c>
      <c r="J157" s="4" t="s">
        <v>164</v>
      </c>
      <c r="K157" s="22" t="s">
        <v>110</v>
      </c>
      <c r="L157" s="22" t="s">
        <v>110</v>
      </c>
      <c r="M157" s="4" t="s">
        <v>620</v>
      </c>
      <c r="N157" s="22" t="s">
        <v>168</v>
      </c>
      <c r="AH157" s="48" t="s">
        <v>94</v>
      </c>
      <c r="CK157" s="4">
        <v>0</v>
      </c>
      <c r="CL157" s="4">
        <v>300</v>
      </c>
      <c r="CM157" s="4">
        <v>0</v>
      </c>
      <c r="CN157" s="4">
        <v>300</v>
      </c>
      <c r="CO157" s="24"/>
      <c r="CP157" s="25">
        <f t="shared" si="103"/>
        <v>6.6666666666666671E-3</v>
      </c>
    </row>
    <row r="158" spans="1:196">
      <c r="A158" s="4">
        <v>156</v>
      </c>
      <c r="B158" s="4" t="s">
        <v>31</v>
      </c>
      <c r="C158" s="30" t="s">
        <v>178</v>
      </c>
      <c r="D158" s="4">
        <v>1</v>
      </c>
      <c r="E158" s="11" t="s">
        <v>59</v>
      </c>
      <c r="F158" s="30" t="s">
        <v>163</v>
      </c>
      <c r="G158" s="22" t="s">
        <v>90</v>
      </c>
      <c r="H158" s="21" t="s">
        <v>50</v>
      </c>
      <c r="I158" s="22" t="s">
        <v>51</v>
      </c>
      <c r="J158" s="4" t="s">
        <v>164</v>
      </c>
      <c r="K158" s="22" t="s">
        <v>110</v>
      </c>
      <c r="L158" s="22" t="s">
        <v>110</v>
      </c>
      <c r="M158" s="4" t="s">
        <v>620</v>
      </c>
      <c r="N158" s="22" t="s">
        <v>169</v>
      </c>
      <c r="AH158" s="48" t="s">
        <v>94</v>
      </c>
      <c r="CK158" s="4">
        <v>46.0565</v>
      </c>
      <c r="CL158" s="4">
        <v>300</v>
      </c>
      <c r="CM158" s="4">
        <v>88.9529</v>
      </c>
      <c r="CN158" s="4">
        <v>300</v>
      </c>
      <c r="CO158" s="24">
        <f t="shared" si="104"/>
        <v>-0.65823811250274222</v>
      </c>
      <c r="CP158" s="25">
        <f t="shared" si="103"/>
        <v>6.6666666666666671E-3</v>
      </c>
    </row>
    <row r="159" spans="1:196">
      <c r="A159" s="4">
        <v>157</v>
      </c>
      <c r="B159" s="4" t="s">
        <v>176</v>
      </c>
      <c r="C159" s="30" t="s">
        <v>177</v>
      </c>
      <c r="D159" s="4">
        <v>1</v>
      </c>
      <c r="E159" s="11" t="s">
        <v>59</v>
      </c>
      <c r="F159" s="30" t="s">
        <v>163</v>
      </c>
      <c r="G159" s="22" t="s">
        <v>90</v>
      </c>
      <c r="H159" s="21" t="s">
        <v>50</v>
      </c>
      <c r="I159" s="22" t="s">
        <v>51</v>
      </c>
      <c r="J159" s="4" t="s">
        <v>164</v>
      </c>
      <c r="K159" s="22" t="s">
        <v>110</v>
      </c>
      <c r="L159" s="22" t="s">
        <v>110</v>
      </c>
      <c r="M159" s="4" t="s">
        <v>620</v>
      </c>
      <c r="N159" s="22" t="s">
        <v>170</v>
      </c>
      <c r="AH159" s="48" t="s">
        <v>94</v>
      </c>
      <c r="CK159" s="4">
        <v>100</v>
      </c>
      <c r="CL159" s="4">
        <v>300</v>
      </c>
      <c r="CM159" s="4">
        <v>100</v>
      </c>
      <c r="CN159" s="4">
        <v>300</v>
      </c>
      <c r="CO159" s="24">
        <f t="shared" si="104"/>
        <v>0</v>
      </c>
      <c r="CP159" s="25">
        <f t="shared" si="103"/>
        <v>6.6666666666666671E-3</v>
      </c>
    </row>
    <row r="160" spans="1:196">
      <c r="A160" s="4">
        <v>158</v>
      </c>
      <c r="B160" s="4" t="s">
        <v>176</v>
      </c>
      <c r="C160" s="30" t="s">
        <v>177</v>
      </c>
      <c r="D160" s="4">
        <v>1</v>
      </c>
      <c r="E160" s="11" t="s">
        <v>59</v>
      </c>
      <c r="F160" s="30" t="s">
        <v>163</v>
      </c>
      <c r="G160" s="22" t="s">
        <v>90</v>
      </c>
      <c r="H160" s="21" t="s">
        <v>50</v>
      </c>
      <c r="I160" s="22" t="s">
        <v>51</v>
      </c>
      <c r="J160" s="4" t="s">
        <v>164</v>
      </c>
      <c r="K160" s="22" t="s">
        <v>110</v>
      </c>
      <c r="L160" s="22" t="s">
        <v>110</v>
      </c>
      <c r="M160" s="4" t="s">
        <v>620</v>
      </c>
      <c r="N160" s="22" t="s">
        <v>144</v>
      </c>
      <c r="AH160" s="48" t="s">
        <v>94</v>
      </c>
      <c r="CK160" s="4">
        <v>100</v>
      </c>
      <c r="CL160" s="4">
        <v>300</v>
      </c>
      <c r="CM160" s="4">
        <v>100</v>
      </c>
      <c r="CN160" s="4">
        <v>300</v>
      </c>
      <c r="CO160" s="24">
        <f t="shared" si="104"/>
        <v>0</v>
      </c>
      <c r="CP160" s="25">
        <f t="shared" si="103"/>
        <v>6.6666666666666671E-3</v>
      </c>
    </row>
    <row r="161" spans="1:166">
      <c r="A161" s="4">
        <v>159</v>
      </c>
      <c r="B161" s="4" t="s">
        <v>176</v>
      </c>
      <c r="C161" s="30" t="s">
        <v>177</v>
      </c>
      <c r="D161" s="4">
        <v>1</v>
      </c>
      <c r="E161" s="11" t="s">
        <v>59</v>
      </c>
      <c r="F161" s="30" t="s">
        <v>163</v>
      </c>
      <c r="G161" s="22" t="s">
        <v>90</v>
      </c>
      <c r="H161" s="21" t="s">
        <v>50</v>
      </c>
      <c r="I161" s="22" t="s">
        <v>51</v>
      </c>
      <c r="J161" s="4" t="s">
        <v>164</v>
      </c>
      <c r="K161" s="22" t="s">
        <v>110</v>
      </c>
      <c r="L161" s="22" t="s">
        <v>110</v>
      </c>
      <c r="M161" s="4" t="s">
        <v>620</v>
      </c>
      <c r="N161" s="22" t="s">
        <v>136</v>
      </c>
      <c r="AH161" s="48" t="s">
        <v>94</v>
      </c>
      <c r="CK161" s="4">
        <v>100</v>
      </c>
      <c r="CL161" s="4">
        <v>300</v>
      </c>
      <c r="CM161" s="4">
        <v>100</v>
      </c>
      <c r="CN161" s="4">
        <v>300</v>
      </c>
      <c r="CO161" s="24">
        <f t="shared" si="104"/>
        <v>0</v>
      </c>
      <c r="CP161" s="25">
        <f t="shared" si="103"/>
        <v>6.6666666666666671E-3</v>
      </c>
    </row>
    <row r="162" spans="1:166">
      <c r="A162" s="4">
        <v>160</v>
      </c>
      <c r="B162" s="4" t="s">
        <v>176</v>
      </c>
      <c r="C162" s="30" t="s">
        <v>177</v>
      </c>
      <c r="D162" s="4">
        <v>1</v>
      </c>
      <c r="E162" s="11" t="s">
        <v>59</v>
      </c>
      <c r="F162" s="30" t="s">
        <v>163</v>
      </c>
      <c r="G162" s="22" t="s">
        <v>90</v>
      </c>
      <c r="H162" s="21" t="s">
        <v>50</v>
      </c>
      <c r="I162" s="22" t="s">
        <v>51</v>
      </c>
      <c r="J162" s="4" t="s">
        <v>164</v>
      </c>
      <c r="K162" s="22" t="s">
        <v>110</v>
      </c>
      <c r="L162" s="22" t="s">
        <v>110</v>
      </c>
      <c r="M162" s="4" t="s">
        <v>620</v>
      </c>
      <c r="N162" s="22" t="s">
        <v>145</v>
      </c>
      <c r="AH162" s="48" t="s">
        <v>94</v>
      </c>
      <c r="CK162" s="4">
        <v>100</v>
      </c>
      <c r="CL162" s="4">
        <v>300</v>
      </c>
      <c r="CM162" s="4">
        <v>100</v>
      </c>
      <c r="CN162" s="4">
        <v>300</v>
      </c>
      <c r="CO162" s="24">
        <f t="shared" si="104"/>
        <v>0</v>
      </c>
      <c r="CP162" s="25">
        <f t="shared" si="103"/>
        <v>6.6666666666666671E-3</v>
      </c>
    </row>
    <row r="163" spans="1:166">
      <c r="A163" s="4">
        <v>161</v>
      </c>
      <c r="B163" s="4" t="s">
        <v>176</v>
      </c>
      <c r="C163" s="30" t="s">
        <v>177</v>
      </c>
      <c r="D163" s="4">
        <v>1</v>
      </c>
      <c r="E163" s="11" t="s">
        <v>59</v>
      </c>
      <c r="F163" s="30" t="s">
        <v>163</v>
      </c>
      <c r="G163" s="22" t="s">
        <v>90</v>
      </c>
      <c r="H163" s="21" t="s">
        <v>50</v>
      </c>
      <c r="I163" s="22" t="s">
        <v>51</v>
      </c>
      <c r="J163" s="4" t="s">
        <v>164</v>
      </c>
      <c r="K163" s="22" t="s">
        <v>110</v>
      </c>
      <c r="L163" s="22" t="s">
        <v>110</v>
      </c>
      <c r="M163" s="4" t="s">
        <v>620</v>
      </c>
      <c r="N163" s="22" t="s">
        <v>146</v>
      </c>
      <c r="AH163" s="48" t="s">
        <v>94</v>
      </c>
      <c r="CK163" s="4">
        <v>100</v>
      </c>
      <c r="CL163" s="4">
        <v>300</v>
      </c>
      <c r="CM163" s="4">
        <v>100</v>
      </c>
      <c r="CN163" s="4">
        <v>300</v>
      </c>
      <c r="CO163" s="24">
        <f t="shared" si="104"/>
        <v>0</v>
      </c>
      <c r="CP163" s="25">
        <f t="shared" si="103"/>
        <v>6.6666666666666671E-3</v>
      </c>
    </row>
    <row r="164" spans="1:166">
      <c r="A164" s="4">
        <v>162</v>
      </c>
      <c r="B164" s="4" t="s">
        <v>176</v>
      </c>
      <c r="C164" s="30" t="s">
        <v>177</v>
      </c>
      <c r="D164" s="4">
        <v>1</v>
      </c>
      <c r="E164" s="11" t="s">
        <v>59</v>
      </c>
      <c r="F164" s="30" t="s">
        <v>163</v>
      </c>
      <c r="G164" s="22" t="s">
        <v>90</v>
      </c>
      <c r="H164" s="21" t="s">
        <v>50</v>
      </c>
      <c r="I164" s="22" t="s">
        <v>51</v>
      </c>
      <c r="J164" s="4" t="s">
        <v>164</v>
      </c>
      <c r="K164" s="22" t="s">
        <v>110</v>
      </c>
      <c r="L164" s="22" t="s">
        <v>110</v>
      </c>
      <c r="M164" s="4" t="s">
        <v>620</v>
      </c>
      <c r="N164" s="22" t="s">
        <v>111</v>
      </c>
      <c r="AH164" s="48" t="s">
        <v>94</v>
      </c>
      <c r="BS164" s="4">
        <v>5.3113999999999999</v>
      </c>
      <c r="BT164" s="4">
        <v>3</v>
      </c>
      <c r="BU164" s="4">
        <v>5.2400500000000001</v>
      </c>
      <c r="BV164" s="4">
        <v>3</v>
      </c>
      <c r="BW164" s="24">
        <f>LN(BS164/BU164)</f>
        <v>1.352441371520877E-2</v>
      </c>
      <c r="BX164" s="25">
        <f t="shared" ref="BX164" si="134">(BT164+BV164)/(BT164*BV164)</f>
        <v>0.66666666666666663</v>
      </c>
      <c r="CK164" s="4">
        <v>100</v>
      </c>
      <c r="CL164" s="4">
        <v>300</v>
      </c>
      <c r="CM164" s="4">
        <v>100</v>
      </c>
      <c r="CN164" s="4">
        <v>300</v>
      </c>
      <c r="CO164" s="24">
        <f t="shared" si="104"/>
        <v>0</v>
      </c>
      <c r="CP164" s="25">
        <f t="shared" si="103"/>
        <v>6.6666666666666671E-3</v>
      </c>
      <c r="ES164" s="4">
        <v>2.1292400000000001E-3</v>
      </c>
      <c r="ET164" s="4">
        <v>3</v>
      </c>
      <c r="EU164" s="4">
        <v>2.0444899999999999E-3</v>
      </c>
      <c r="EV164" s="4">
        <v>3</v>
      </c>
      <c r="EW164" s="24">
        <f t="shared" ref="EW164" si="135">LN(ES164/EU164)</f>
        <v>4.0616738899488004E-2</v>
      </c>
      <c r="EX164" s="25">
        <f t="shared" ref="EX164" si="136">(ET164+EV164)/(ET164*EV164)</f>
        <v>0.66666666666666663</v>
      </c>
      <c r="FE164" s="4">
        <v>7.7366299999999999</v>
      </c>
      <c r="FF164" s="4">
        <v>3</v>
      </c>
      <c r="FG164" s="4">
        <v>7.7366299999999999</v>
      </c>
      <c r="FH164" s="4">
        <v>3</v>
      </c>
      <c r="FI164" s="24">
        <f t="shared" ref="FI164" si="137">LN(FE164/FG164)</f>
        <v>0</v>
      </c>
      <c r="FJ164" s="25">
        <f t="shared" ref="FJ164" si="138">(FF164+FH164)/(FF164*FH164)</f>
        <v>0.66666666666666663</v>
      </c>
    </row>
    <row r="165" spans="1:166">
      <c r="A165" s="4">
        <v>163</v>
      </c>
      <c r="B165" s="4" t="s">
        <v>176</v>
      </c>
      <c r="C165" s="30" t="s">
        <v>177</v>
      </c>
      <c r="D165" s="4">
        <v>1</v>
      </c>
      <c r="E165" s="11" t="s">
        <v>59</v>
      </c>
      <c r="F165" s="30" t="s">
        <v>163</v>
      </c>
      <c r="G165" s="22" t="s">
        <v>90</v>
      </c>
      <c r="H165" s="21" t="s">
        <v>50</v>
      </c>
      <c r="I165" s="22" t="s">
        <v>51</v>
      </c>
      <c r="J165" s="4" t="s">
        <v>164</v>
      </c>
      <c r="K165" s="4" t="s">
        <v>165</v>
      </c>
      <c r="L165" s="22" t="s">
        <v>84</v>
      </c>
      <c r="M165" s="4" t="s">
        <v>618</v>
      </c>
      <c r="N165" s="22" t="s">
        <v>168</v>
      </c>
      <c r="AH165" s="48" t="s">
        <v>94</v>
      </c>
      <c r="CK165" s="4">
        <v>0</v>
      </c>
      <c r="CL165" s="4">
        <v>300</v>
      </c>
      <c r="CM165" s="4">
        <v>0</v>
      </c>
      <c r="CN165" s="4">
        <v>300</v>
      </c>
      <c r="CO165" s="24"/>
      <c r="CP165" s="25">
        <f t="shared" si="103"/>
        <v>6.6666666666666671E-3</v>
      </c>
    </row>
    <row r="166" spans="1:166">
      <c r="A166" s="4">
        <v>164</v>
      </c>
      <c r="B166" s="4" t="s">
        <v>176</v>
      </c>
      <c r="C166" s="30" t="s">
        <v>177</v>
      </c>
      <c r="D166" s="4">
        <v>1</v>
      </c>
      <c r="E166" s="11" t="s">
        <v>59</v>
      </c>
      <c r="F166" s="30" t="s">
        <v>163</v>
      </c>
      <c r="G166" s="22" t="s">
        <v>90</v>
      </c>
      <c r="H166" s="21" t="s">
        <v>50</v>
      </c>
      <c r="I166" s="22" t="s">
        <v>51</v>
      </c>
      <c r="J166" s="4" t="s">
        <v>164</v>
      </c>
      <c r="K166" s="4" t="s">
        <v>165</v>
      </c>
      <c r="L166" s="22" t="s">
        <v>84</v>
      </c>
      <c r="M166" s="4" t="s">
        <v>618</v>
      </c>
      <c r="N166" s="22" t="s">
        <v>169</v>
      </c>
      <c r="AH166" s="48" t="s">
        <v>94</v>
      </c>
      <c r="CK166" s="4">
        <v>75.291600000000003</v>
      </c>
      <c r="CL166" s="4">
        <v>300</v>
      </c>
      <c r="CM166" s="4">
        <v>35.450200000000002</v>
      </c>
      <c r="CN166" s="4">
        <v>300</v>
      </c>
      <c r="CO166" s="24">
        <f t="shared" si="104"/>
        <v>0.75323968008723696</v>
      </c>
      <c r="CP166" s="25">
        <f t="shared" si="103"/>
        <v>6.6666666666666671E-3</v>
      </c>
    </row>
    <row r="167" spans="1:166">
      <c r="A167" s="4">
        <v>165</v>
      </c>
      <c r="B167" s="4" t="s">
        <v>176</v>
      </c>
      <c r="C167" s="30" t="s">
        <v>177</v>
      </c>
      <c r="D167" s="4">
        <v>1</v>
      </c>
      <c r="E167" s="11" t="s">
        <v>59</v>
      </c>
      <c r="F167" s="30" t="s">
        <v>163</v>
      </c>
      <c r="G167" s="22" t="s">
        <v>90</v>
      </c>
      <c r="H167" s="21" t="s">
        <v>50</v>
      </c>
      <c r="I167" s="22" t="s">
        <v>51</v>
      </c>
      <c r="J167" s="4" t="s">
        <v>164</v>
      </c>
      <c r="K167" s="4" t="s">
        <v>165</v>
      </c>
      <c r="L167" s="22" t="s">
        <v>84</v>
      </c>
      <c r="M167" s="4" t="s">
        <v>618</v>
      </c>
      <c r="N167" s="22" t="s">
        <v>170</v>
      </c>
      <c r="AH167" s="48" t="s">
        <v>94</v>
      </c>
      <c r="CK167" s="4">
        <v>88.661799999999999</v>
      </c>
      <c r="CL167" s="4">
        <v>300</v>
      </c>
      <c r="CM167" s="4">
        <v>60.340400000000002</v>
      </c>
      <c r="CN167" s="4">
        <v>300</v>
      </c>
      <c r="CO167" s="24">
        <f t="shared" si="104"/>
        <v>0.38482726857848648</v>
      </c>
      <c r="CP167" s="25">
        <f t="shared" si="103"/>
        <v>6.6666666666666671E-3</v>
      </c>
    </row>
    <row r="168" spans="1:166">
      <c r="A168" s="4">
        <v>166</v>
      </c>
      <c r="B168" s="4" t="s">
        <v>176</v>
      </c>
      <c r="C168" s="30" t="s">
        <v>177</v>
      </c>
      <c r="D168" s="4">
        <v>1</v>
      </c>
      <c r="E168" s="11" t="s">
        <v>59</v>
      </c>
      <c r="F168" s="30" t="s">
        <v>163</v>
      </c>
      <c r="G168" s="22" t="s">
        <v>90</v>
      </c>
      <c r="H168" s="21" t="s">
        <v>50</v>
      </c>
      <c r="I168" s="22" t="s">
        <v>51</v>
      </c>
      <c r="J168" s="4" t="s">
        <v>164</v>
      </c>
      <c r="K168" s="4" t="s">
        <v>165</v>
      </c>
      <c r="L168" s="22" t="s">
        <v>84</v>
      </c>
      <c r="M168" s="4" t="s">
        <v>618</v>
      </c>
      <c r="N168" s="22" t="s">
        <v>144</v>
      </c>
      <c r="AH168" s="48" t="s">
        <v>94</v>
      </c>
      <c r="CK168" s="4">
        <v>95.314899999999994</v>
      </c>
      <c r="CL168" s="4">
        <v>300</v>
      </c>
      <c r="CM168" s="4">
        <v>71.311999999999998</v>
      </c>
      <c r="CN168" s="4">
        <v>300</v>
      </c>
      <c r="CO168" s="24">
        <f t="shared" si="104"/>
        <v>0.29012153060838047</v>
      </c>
      <c r="CP168" s="25">
        <f t="shared" si="103"/>
        <v>6.6666666666666671E-3</v>
      </c>
    </row>
    <row r="169" spans="1:166">
      <c r="A169" s="4">
        <v>167</v>
      </c>
      <c r="B169" s="4" t="s">
        <v>176</v>
      </c>
      <c r="C169" s="30" t="s">
        <v>177</v>
      </c>
      <c r="D169" s="4">
        <v>1</v>
      </c>
      <c r="E169" s="11" t="s">
        <v>59</v>
      </c>
      <c r="F169" s="30" t="s">
        <v>163</v>
      </c>
      <c r="G169" s="22" t="s">
        <v>90</v>
      </c>
      <c r="H169" s="21" t="s">
        <v>50</v>
      </c>
      <c r="I169" s="22" t="s">
        <v>51</v>
      </c>
      <c r="J169" s="4" t="s">
        <v>164</v>
      </c>
      <c r="K169" s="4" t="s">
        <v>165</v>
      </c>
      <c r="L169" s="22" t="s">
        <v>84</v>
      </c>
      <c r="M169" s="4" t="s">
        <v>618</v>
      </c>
      <c r="N169" s="22" t="s">
        <v>136</v>
      </c>
      <c r="AH169" s="48" t="s">
        <v>94</v>
      </c>
      <c r="CK169" s="4">
        <v>99.085099999999997</v>
      </c>
      <c r="CL169" s="4">
        <v>300</v>
      </c>
      <c r="CM169" s="4">
        <v>80.363699999999994</v>
      </c>
      <c r="CN169" s="4">
        <v>300</v>
      </c>
      <c r="CO169" s="24">
        <f t="shared" si="104"/>
        <v>0.2094164951589996</v>
      </c>
      <c r="CP169" s="25">
        <f t="shared" si="103"/>
        <v>6.6666666666666671E-3</v>
      </c>
    </row>
    <row r="170" spans="1:166">
      <c r="A170" s="4">
        <v>168</v>
      </c>
      <c r="B170" s="4" t="s">
        <v>176</v>
      </c>
      <c r="C170" s="30" t="s">
        <v>177</v>
      </c>
      <c r="D170" s="4">
        <v>1</v>
      </c>
      <c r="E170" s="11" t="s">
        <v>59</v>
      </c>
      <c r="F170" s="30" t="s">
        <v>163</v>
      </c>
      <c r="G170" s="22" t="s">
        <v>90</v>
      </c>
      <c r="H170" s="21" t="s">
        <v>50</v>
      </c>
      <c r="I170" s="22" t="s">
        <v>51</v>
      </c>
      <c r="J170" s="4" t="s">
        <v>164</v>
      </c>
      <c r="K170" s="4" t="s">
        <v>165</v>
      </c>
      <c r="L170" s="22" t="s">
        <v>84</v>
      </c>
      <c r="M170" s="4" t="s">
        <v>618</v>
      </c>
      <c r="N170" s="22" t="s">
        <v>145</v>
      </c>
      <c r="AH170" s="48" t="s">
        <v>94</v>
      </c>
      <c r="CK170" s="4">
        <v>99.4953</v>
      </c>
      <c r="CL170" s="4">
        <v>300</v>
      </c>
      <c r="CM170" s="4">
        <v>82.213899999999995</v>
      </c>
      <c r="CN170" s="4">
        <v>300</v>
      </c>
      <c r="CO170" s="24">
        <f t="shared" si="104"/>
        <v>0.19078601934490619</v>
      </c>
      <c r="CP170" s="25">
        <f t="shared" si="103"/>
        <v>6.6666666666666671E-3</v>
      </c>
    </row>
    <row r="171" spans="1:166">
      <c r="A171" s="4">
        <v>169</v>
      </c>
      <c r="B171" s="4" t="s">
        <v>176</v>
      </c>
      <c r="C171" s="30" t="s">
        <v>177</v>
      </c>
      <c r="D171" s="4">
        <v>1</v>
      </c>
      <c r="E171" s="11" t="s">
        <v>59</v>
      </c>
      <c r="F171" s="30" t="s">
        <v>163</v>
      </c>
      <c r="G171" s="22" t="s">
        <v>90</v>
      </c>
      <c r="H171" s="21" t="s">
        <v>50</v>
      </c>
      <c r="I171" s="22" t="s">
        <v>51</v>
      </c>
      <c r="J171" s="4" t="s">
        <v>164</v>
      </c>
      <c r="K171" s="4" t="s">
        <v>165</v>
      </c>
      <c r="L171" s="22" t="s">
        <v>84</v>
      </c>
      <c r="M171" s="4" t="s">
        <v>618</v>
      </c>
      <c r="N171" s="22" t="s">
        <v>146</v>
      </c>
      <c r="AH171" s="48" t="s">
        <v>94</v>
      </c>
      <c r="CK171" s="4">
        <v>99.4255</v>
      </c>
      <c r="CL171" s="4">
        <v>300</v>
      </c>
      <c r="CM171" s="4">
        <v>85.025499999999994</v>
      </c>
      <c r="CN171" s="4">
        <v>300</v>
      </c>
      <c r="CO171" s="24">
        <f t="shared" si="104"/>
        <v>0.15645740849806347</v>
      </c>
      <c r="CP171" s="25">
        <f t="shared" si="103"/>
        <v>6.6666666666666671E-3</v>
      </c>
    </row>
    <row r="172" spans="1:166">
      <c r="A172" s="4">
        <v>170</v>
      </c>
      <c r="B172" s="4" t="s">
        <v>176</v>
      </c>
      <c r="C172" s="30" t="s">
        <v>177</v>
      </c>
      <c r="D172" s="4">
        <v>1</v>
      </c>
      <c r="E172" s="11" t="s">
        <v>59</v>
      </c>
      <c r="F172" s="30" t="s">
        <v>163</v>
      </c>
      <c r="G172" s="22" t="s">
        <v>90</v>
      </c>
      <c r="H172" s="21" t="s">
        <v>50</v>
      </c>
      <c r="I172" s="22" t="s">
        <v>51</v>
      </c>
      <c r="J172" s="4" t="s">
        <v>164</v>
      </c>
      <c r="K172" s="4" t="s">
        <v>165</v>
      </c>
      <c r="L172" s="22" t="s">
        <v>84</v>
      </c>
      <c r="M172" s="4" t="s">
        <v>618</v>
      </c>
      <c r="N172" s="22" t="s">
        <v>111</v>
      </c>
      <c r="AH172" s="48" t="s">
        <v>94</v>
      </c>
      <c r="BS172" s="4">
        <v>4.0862400000000001</v>
      </c>
      <c r="BT172" s="4">
        <v>3</v>
      </c>
      <c r="BU172" s="4">
        <v>2.8437999999999999</v>
      </c>
      <c r="BV172" s="4">
        <v>3</v>
      </c>
      <c r="BW172" s="24">
        <f>LN(BS172/BU172)</f>
        <v>0.36248404584158261</v>
      </c>
      <c r="BX172" s="25">
        <f t="shared" ref="BX172" si="139">(BT172+BV172)/(BT172*BV172)</f>
        <v>0.66666666666666663</v>
      </c>
      <c r="CK172" s="4">
        <v>99.357200000000006</v>
      </c>
      <c r="CL172" s="4">
        <v>300</v>
      </c>
      <c r="CM172" s="4">
        <v>86.877200000000002</v>
      </c>
      <c r="CN172" s="4">
        <v>300</v>
      </c>
      <c r="CO172" s="24">
        <f t="shared" si="104"/>
        <v>0.1342258101285049</v>
      </c>
      <c r="CP172" s="25">
        <f t="shared" si="103"/>
        <v>6.6666666666666671E-3</v>
      </c>
      <c r="ES172" s="4">
        <v>1.3665299999999999E-3</v>
      </c>
      <c r="ET172" s="4">
        <v>3</v>
      </c>
      <c r="EU172" s="4">
        <v>8.9829999999999999E-4</v>
      </c>
      <c r="EV172" s="4">
        <v>3</v>
      </c>
      <c r="EW172" s="24">
        <f t="shared" ref="EW172" si="140">LN(ES172/EU172)</f>
        <v>0.41952587078879511</v>
      </c>
      <c r="EX172" s="25">
        <f t="shared" ref="EX172" si="141">(ET172+EV172)/(ET172*EV172)</f>
        <v>0.66666666666666663</v>
      </c>
      <c r="FE172" s="4">
        <v>5.3497899999999996</v>
      </c>
      <c r="FF172" s="4">
        <v>3</v>
      </c>
      <c r="FG172" s="4">
        <v>4.4444400000000002</v>
      </c>
      <c r="FH172" s="4">
        <v>3</v>
      </c>
      <c r="FI172" s="24">
        <f t="shared" ref="FI172" si="142">LN(FE172/FG172)</f>
        <v>0.18540343102385642</v>
      </c>
      <c r="FJ172" s="25">
        <f t="shared" ref="FJ172" si="143">(FF172+FH172)/(FF172*FH172)</f>
        <v>0.66666666666666663</v>
      </c>
    </row>
    <row r="173" spans="1:166">
      <c r="A173" s="4">
        <v>171</v>
      </c>
      <c r="B173" s="4" t="s">
        <v>176</v>
      </c>
      <c r="C173" s="30" t="s">
        <v>177</v>
      </c>
      <c r="D173" s="4">
        <v>1</v>
      </c>
      <c r="E173" s="11" t="s">
        <v>59</v>
      </c>
      <c r="F173" s="30" t="s">
        <v>163</v>
      </c>
      <c r="G173" s="22" t="s">
        <v>90</v>
      </c>
      <c r="H173" s="21" t="s">
        <v>50</v>
      </c>
      <c r="I173" s="22" t="s">
        <v>51</v>
      </c>
      <c r="J173" s="4" t="s">
        <v>164</v>
      </c>
      <c r="K173" s="4" t="s">
        <v>166</v>
      </c>
      <c r="L173" s="22" t="s">
        <v>84</v>
      </c>
      <c r="M173" s="4" t="s">
        <v>618</v>
      </c>
      <c r="N173" s="22" t="s">
        <v>168</v>
      </c>
      <c r="AH173" s="48" t="s">
        <v>94</v>
      </c>
      <c r="CK173" s="4">
        <v>0</v>
      </c>
      <c r="CL173" s="4">
        <v>300</v>
      </c>
      <c r="CM173" s="4">
        <v>0</v>
      </c>
      <c r="CN173" s="4">
        <v>300</v>
      </c>
      <c r="CO173" s="24"/>
      <c r="CP173" s="25">
        <f t="shared" si="103"/>
        <v>6.6666666666666671E-3</v>
      </c>
    </row>
    <row r="174" spans="1:166">
      <c r="A174" s="4">
        <v>172</v>
      </c>
      <c r="B174" s="4" t="s">
        <v>176</v>
      </c>
      <c r="C174" s="30" t="s">
        <v>177</v>
      </c>
      <c r="D174" s="4">
        <v>1</v>
      </c>
      <c r="E174" s="11" t="s">
        <v>59</v>
      </c>
      <c r="F174" s="30" t="s">
        <v>163</v>
      </c>
      <c r="G174" s="22" t="s">
        <v>90</v>
      </c>
      <c r="H174" s="21" t="s">
        <v>50</v>
      </c>
      <c r="I174" s="22" t="s">
        <v>51</v>
      </c>
      <c r="J174" s="4" t="s">
        <v>164</v>
      </c>
      <c r="K174" s="4" t="s">
        <v>166</v>
      </c>
      <c r="L174" s="22" t="s">
        <v>84</v>
      </c>
      <c r="M174" s="4" t="s">
        <v>618</v>
      </c>
      <c r="N174" s="22" t="s">
        <v>169</v>
      </c>
      <c r="AH174" s="48" t="s">
        <v>94</v>
      </c>
      <c r="CK174" s="4">
        <v>0.79787200000000003</v>
      </c>
      <c r="CL174" s="4">
        <v>300</v>
      </c>
      <c r="CM174" s="4">
        <v>0.79787200000000003</v>
      </c>
      <c r="CN174" s="4">
        <v>300</v>
      </c>
      <c r="CO174" s="24">
        <f t="shared" si="104"/>
        <v>0</v>
      </c>
      <c r="CP174" s="25">
        <f t="shared" si="103"/>
        <v>6.6666666666666671E-3</v>
      </c>
    </row>
    <row r="175" spans="1:166">
      <c r="A175" s="4">
        <v>173</v>
      </c>
      <c r="B175" s="4" t="s">
        <v>176</v>
      </c>
      <c r="C175" s="30" t="s">
        <v>177</v>
      </c>
      <c r="D175" s="4">
        <v>1</v>
      </c>
      <c r="E175" s="11" t="s">
        <v>59</v>
      </c>
      <c r="F175" s="30" t="s">
        <v>163</v>
      </c>
      <c r="G175" s="22" t="s">
        <v>90</v>
      </c>
      <c r="H175" s="21" t="s">
        <v>50</v>
      </c>
      <c r="I175" s="22" t="s">
        <v>51</v>
      </c>
      <c r="J175" s="4" t="s">
        <v>164</v>
      </c>
      <c r="K175" s="4" t="s">
        <v>166</v>
      </c>
      <c r="L175" s="22" t="s">
        <v>84</v>
      </c>
      <c r="M175" s="4" t="s">
        <v>618</v>
      </c>
      <c r="N175" s="22" t="s">
        <v>170</v>
      </c>
      <c r="AH175" s="48" t="s">
        <v>94</v>
      </c>
      <c r="CK175" s="4">
        <v>37.659599999999998</v>
      </c>
      <c r="CL175" s="4">
        <v>300</v>
      </c>
      <c r="CM175" s="4">
        <v>10.372299999999999</v>
      </c>
      <c r="CN175" s="4">
        <v>300</v>
      </c>
      <c r="CO175" s="24">
        <f t="shared" si="104"/>
        <v>1.2894491105393373</v>
      </c>
      <c r="CP175" s="25">
        <f t="shared" si="103"/>
        <v>6.6666666666666671E-3</v>
      </c>
    </row>
    <row r="176" spans="1:166">
      <c r="A176" s="4">
        <v>174</v>
      </c>
      <c r="B176" s="4" t="s">
        <v>176</v>
      </c>
      <c r="C176" s="30" t="s">
        <v>177</v>
      </c>
      <c r="D176" s="4">
        <v>1</v>
      </c>
      <c r="E176" s="11" t="s">
        <v>59</v>
      </c>
      <c r="F176" s="30" t="s">
        <v>163</v>
      </c>
      <c r="G176" s="22" t="s">
        <v>90</v>
      </c>
      <c r="H176" s="21" t="s">
        <v>50</v>
      </c>
      <c r="I176" s="22" t="s">
        <v>51</v>
      </c>
      <c r="J176" s="4" t="s">
        <v>164</v>
      </c>
      <c r="K176" s="4" t="s">
        <v>166</v>
      </c>
      <c r="L176" s="22" t="s">
        <v>84</v>
      </c>
      <c r="M176" s="4" t="s">
        <v>618</v>
      </c>
      <c r="N176" s="22" t="s">
        <v>144</v>
      </c>
      <c r="AH176" s="48" t="s">
        <v>94</v>
      </c>
      <c r="CK176" s="4">
        <v>99.414900000000003</v>
      </c>
      <c r="CL176" s="4">
        <v>300</v>
      </c>
      <c r="CM176" s="4">
        <v>63.989400000000003</v>
      </c>
      <c r="CN176" s="4">
        <v>300</v>
      </c>
      <c r="CO176" s="24">
        <f t="shared" si="104"/>
        <v>0.44058455718277773</v>
      </c>
      <c r="CP176" s="25">
        <f t="shared" si="103"/>
        <v>6.6666666666666671E-3</v>
      </c>
    </row>
    <row r="177" spans="1:208">
      <c r="A177" s="4">
        <v>175</v>
      </c>
      <c r="B177" s="4" t="s">
        <v>176</v>
      </c>
      <c r="C177" s="30" t="s">
        <v>177</v>
      </c>
      <c r="D177" s="4">
        <v>1</v>
      </c>
      <c r="E177" s="11" t="s">
        <v>59</v>
      </c>
      <c r="F177" s="30" t="s">
        <v>163</v>
      </c>
      <c r="G177" s="22" t="s">
        <v>90</v>
      </c>
      <c r="H177" s="21" t="s">
        <v>50</v>
      </c>
      <c r="I177" s="22" t="s">
        <v>51</v>
      </c>
      <c r="J177" s="4" t="s">
        <v>164</v>
      </c>
      <c r="K177" s="4" t="s">
        <v>166</v>
      </c>
      <c r="L177" s="22" t="s">
        <v>84</v>
      </c>
      <c r="M177" s="4" t="s">
        <v>618</v>
      </c>
      <c r="N177" s="22" t="s">
        <v>136</v>
      </c>
      <c r="AH177" s="48" t="s">
        <v>94</v>
      </c>
      <c r="CK177" s="4">
        <v>99.983599999999996</v>
      </c>
      <c r="CL177" s="4">
        <v>300</v>
      </c>
      <c r="CM177" s="4">
        <v>75.478700000000003</v>
      </c>
      <c r="CN177" s="4">
        <v>300</v>
      </c>
      <c r="CO177" s="24">
        <f t="shared" si="104"/>
        <v>0.28115567529204905</v>
      </c>
      <c r="CP177" s="25">
        <f t="shared" si="103"/>
        <v>6.6666666666666671E-3</v>
      </c>
    </row>
    <row r="178" spans="1:208">
      <c r="A178" s="4">
        <v>176</v>
      </c>
      <c r="B178" s="4" t="s">
        <v>176</v>
      </c>
      <c r="C178" s="30" t="s">
        <v>177</v>
      </c>
      <c r="D178" s="4">
        <v>1</v>
      </c>
      <c r="E178" s="11" t="s">
        <v>59</v>
      </c>
      <c r="F178" s="30" t="s">
        <v>163</v>
      </c>
      <c r="G178" s="22" t="s">
        <v>90</v>
      </c>
      <c r="H178" s="21" t="s">
        <v>50</v>
      </c>
      <c r="I178" s="22" t="s">
        <v>51</v>
      </c>
      <c r="J178" s="4" t="s">
        <v>164</v>
      </c>
      <c r="K178" s="4" t="s">
        <v>166</v>
      </c>
      <c r="L178" s="22" t="s">
        <v>84</v>
      </c>
      <c r="M178" s="4" t="s">
        <v>618</v>
      </c>
      <c r="N178" s="22" t="s">
        <v>145</v>
      </c>
      <c r="AH178" s="48" t="s">
        <v>94</v>
      </c>
      <c r="CK178" s="4">
        <v>99.983599999999996</v>
      </c>
      <c r="CL178" s="4">
        <v>300</v>
      </c>
      <c r="CM178" s="4">
        <v>83.617000000000004</v>
      </c>
      <c r="CN178" s="4">
        <v>300</v>
      </c>
      <c r="CO178" s="24">
        <f t="shared" si="104"/>
        <v>0.17875932383833107</v>
      </c>
      <c r="CP178" s="25">
        <f t="shared" si="103"/>
        <v>6.6666666666666671E-3</v>
      </c>
    </row>
    <row r="179" spans="1:208">
      <c r="A179" s="4">
        <v>177</v>
      </c>
      <c r="B179" s="4" t="s">
        <v>176</v>
      </c>
      <c r="C179" s="30" t="s">
        <v>177</v>
      </c>
      <c r="D179" s="4">
        <v>1</v>
      </c>
      <c r="E179" s="11" t="s">
        <v>59</v>
      </c>
      <c r="F179" s="30" t="s">
        <v>163</v>
      </c>
      <c r="G179" s="22" t="s">
        <v>90</v>
      </c>
      <c r="H179" s="21" t="s">
        <v>50</v>
      </c>
      <c r="I179" s="22" t="s">
        <v>51</v>
      </c>
      <c r="J179" s="4" t="s">
        <v>164</v>
      </c>
      <c r="K179" s="4" t="s">
        <v>166</v>
      </c>
      <c r="L179" s="22" t="s">
        <v>84</v>
      </c>
      <c r="M179" s="4" t="s">
        <v>618</v>
      </c>
      <c r="N179" s="22" t="s">
        <v>146</v>
      </c>
      <c r="AH179" s="48" t="s">
        <v>94</v>
      </c>
      <c r="CK179" s="4">
        <v>100</v>
      </c>
      <c r="CL179" s="4">
        <v>300</v>
      </c>
      <c r="CM179" s="4">
        <v>85.531899999999993</v>
      </c>
      <c r="CN179" s="4">
        <v>300</v>
      </c>
      <c r="CO179" s="24">
        <f t="shared" si="104"/>
        <v>0.15628078021445169</v>
      </c>
      <c r="CP179" s="25">
        <f t="shared" si="103"/>
        <v>6.6666666666666671E-3</v>
      </c>
    </row>
    <row r="180" spans="1:208">
      <c r="A180" s="4">
        <v>178</v>
      </c>
      <c r="B180" s="4" t="s">
        <v>176</v>
      </c>
      <c r="C180" s="30" t="s">
        <v>177</v>
      </c>
      <c r="D180" s="4">
        <v>1</v>
      </c>
      <c r="E180" s="11" t="s">
        <v>59</v>
      </c>
      <c r="F180" s="30" t="s">
        <v>163</v>
      </c>
      <c r="G180" s="22" t="s">
        <v>90</v>
      </c>
      <c r="H180" s="21" t="s">
        <v>50</v>
      </c>
      <c r="I180" s="22" t="s">
        <v>51</v>
      </c>
      <c r="J180" s="4" t="s">
        <v>164</v>
      </c>
      <c r="K180" s="4" t="s">
        <v>166</v>
      </c>
      <c r="L180" s="22" t="s">
        <v>84</v>
      </c>
      <c r="M180" s="4" t="s">
        <v>618</v>
      </c>
      <c r="N180" s="22" t="s">
        <v>111</v>
      </c>
      <c r="AH180" s="48" t="s">
        <v>94</v>
      </c>
      <c r="BS180" s="4">
        <v>2.5358100000000001</v>
      </c>
      <c r="BT180" s="4">
        <v>3</v>
      </c>
      <c r="BU180" s="4">
        <v>1.87883</v>
      </c>
      <c r="BV180" s="4">
        <v>3</v>
      </c>
      <c r="BW180" s="24">
        <f>LN(BS180/BU180)</f>
        <v>0.29986386995046427</v>
      </c>
      <c r="BX180" s="25">
        <f t="shared" ref="BX180" si="144">(BT180+BV180)/(BT180*BV180)</f>
        <v>0.66666666666666663</v>
      </c>
      <c r="CK180" s="4">
        <v>99.983599999999996</v>
      </c>
      <c r="CL180" s="4">
        <v>300</v>
      </c>
      <c r="CM180" s="4">
        <v>87.446799999999996</v>
      </c>
      <c r="CN180" s="4">
        <v>300</v>
      </c>
      <c r="CO180" s="24">
        <f t="shared" si="104"/>
        <v>0.13397556408200492</v>
      </c>
      <c r="CP180" s="25">
        <f t="shared" si="103"/>
        <v>6.6666666666666671E-3</v>
      </c>
      <c r="ES180" s="4">
        <v>1.2182199999999999E-3</v>
      </c>
      <c r="ET180" s="4">
        <v>3</v>
      </c>
      <c r="EU180" s="4">
        <v>5.1906000000000001E-4</v>
      </c>
      <c r="EV180" s="4">
        <v>3</v>
      </c>
      <c r="EW180" s="24">
        <f t="shared" ref="EW180" si="145">LN(ES180/EU180)</f>
        <v>0.85312657251268587</v>
      </c>
      <c r="EX180" s="25">
        <f t="shared" ref="EX180" si="146">(ET180+EV180)/(ET180*EV180)</f>
        <v>0.66666666666666663</v>
      </c>
      <c r="FE180" s="4">
        <v>5.0205799999999998</v>
      </c>
      <c r="FF180" s="4">
        <v>3</v>
      </c>
      <c r="FG180" s="4">
        <v>3.12757</v>
      </c>
      <c r="FH180" s="4">
        <v>3</v>
      </c>
      <c r="FI180" s="24">
        <f t="shared" ref="FI180" si="147">LN(FE180/FG180)</f>
        <v>0.47328911967548182</v>
      </c>
      <c r="FJ180" s="25">
        <f t="shared" ref="FJ180" si="148">(FF180+FH180)/(FF180*FH180)</f>
        <v>0.66666666666666663</v>
      </c>
    </row>
    <row r="181" spans="1:208">
      <c r="A181" s="4">
        <v>179</v>
      </c>
      <c r="B181" s="4" t="s">
        <v>176</v>
      </c>
      <c r="C181" s="30" t="s">
        <v>177</v>
      </c>
      <c r="D181" s="4">
        <v>1</v>
      </c>
      <c r="E181" s="11" t="s">
        <v>59</v>
      </c>
      <c r="F181" s="30" t="s">
        <v>163</v>
      </c>
      <c r="G181" s="22" t="s">
        <v>90</v>
      </c>
      <c r="H181" s="21" t="s">
        <v>50</v>
      </c>
      <c r="I181" s="22" t="s">
        <v>51</v>
      </c>
      <c r="J181" s="4" t="s">
        <v>164</v>
      </c>
      <c r="K181" s="4" t="s">
        <v>167</v>
      </c>
      <c r="L181" s="22" t="s">
        <v>84</v>
      </c>
      <c r="M181" s="4" t="s">
        <v>619</v>
      </c>
      <c r="N181" s="22" t="s">
        <v>168</v>
      </c>
      <c r="AH181" s="48" t="s">
        <v>94</v>
      </c>
      <c r="CK181" s="4">
        <v>0</v>
      </c>
      <c r="CL181" s="4">
        <v>300</v>
      </c>
      <c r="CM181" s="4">
        <v>0</v>
      </c>
      <c r="CN181" s="4">
        <v>300</v>
      </c>
      <c r="CO181" s="24"/>
      <c r="CP181" s="25">
        <f t="shared" si="103"/>
        <v>6.6666666666666671E-3</v>
      </c>
    </row>
    <row r="182" spans="1:208">
      <c r="A182" s="4">
        <v>180</v>
      </c>
      <c r="B182" s="4" t="s">
        <v>176</v>
      </c>
      <c r="C182" s="30" t="s">
        <v>177</v>
      </c>
      <c r="D182" s="4">
        <v>1</v>
      </c>
      <c r="E182" s="11" t="s">
        <v>59</v>
      </c>
      <c r="F182" s="30" t="s">
        <v>163</v>
      </c>
      <c r="G182" s="22" t="s">
        <v>90</v>
      </c>
      <c r="H182" s="21" t="s">
        <v>50</v>
      </c>
      <c r="I182" s="22" t="s">
        <v>51</v>
      </c>
      <c r="J182" s="4" t="s">
        <v>164</v>
      </c>
      <c r="K182" s="4" t="s">
        <v>167</v>
      </c>
      <c r="L182" s="22" t="s">
        <v>84</v>
      </c>
      <c r="M182" s="4" t="s">
        <v>619</v>
      </c>
      <c r="N182" s="22" t="s">
        <v>169</v>
      </c>
      <c r="AH182" s="48" t="s">
        <v>94</v>
      </c>
      <c r="CK182" s="4">
        <v>1.44</v>
      </c>
      <c r="CL182" s="4">
        <v>300</v>
      </c>
      <c r="CM182" s="4">
        <v>0</v>
      </c>
      <c r="CN182" s="4">
        <v>300</v>
      </c>
      <c r="CO182" s="24"/>
      <c r="CP182" s="25">
        <f t="shared" si="103"/>
        <v>6.6666666666666671E-3</v>
      </c>
    </row>
    <row r="183" spans="1:208">
      <c r="A183" s="4">
        <v>181</v>
      </c>
      <c r="B183" s="4" t="s">
        <v>176</v>
      </c>
      <c r="C183" s="30" t="s">
        <v>177</v>
      </c>
      <c r="D183" s="4">
        <v>1</v>
      </c>
      <c r="E183" s="11" t="s">
        <v>59</v>
      </c>
      <c r="F183" s="30" t="s">
        <v>163</v>
      </c>
      <c r="G183" s="22" t="s">
        <v>90</v>
      </c>
      <c r="H183" s="21" t="s">
        <v>50</v>
      </c>
      <c r="I183" s="22" t="s">
        <v>51</v>
      </c>
      <c r="J183" s="4" t="s">
        <v>164</v>
      </c>
      <c r="K183" s="4" t="s">
        <v>167</v>
      </c>
      <c r="L183" s="22" t="s">
        <v>84</v>
      </c>
      <c r="M183" s="4" t="s">
        <v>619</v>
      </c>
      <c r="N183" s="22" t="s">
        <v>170</v>
      </c>
      <c r="AH183" s="48" t="s">
        <v>94</v>
      </c>
      <c r="CK183" s="4">
        <v>29.28</v>
      </c>
      <c r="CL183" s="4">
        <v>300</v>
      </c>
      <c r="CM183" s="4">
        <v>1.92</v>
      </c>
      <c r="CN183" s="4">
        <v>300</v>
      </c>
      <c r="CO183" s="24">
        <f t="shared" si="104"/>
        <v>2.7245795030534206</v>
      </c>
      <c r="CP183" s="25">
        <f t="shared" si="103"/>
        <v>6.6666666666666671E-3</v>
      </c>
    </row>
    <row r="184" spans="1:208">
      <c r="A184" s="4">
        <v>182</v>
      </c>
      <c r="B184" s="4" t="s">
        <v>176</v>
      </c>
      <c r="C184" s="30" t="s">
        <v>177</v>
      </c>
      <c r="D184" s="4">
        <v>1</v>
      </c>
      <c r="E184" s="11" t="s">
        <v>59</v>
      </c>
      <c r="F184" s="30" t="s">
        <v>163</v>
      </c>
      <c r="G184" s="22" t="s">
        <v>90</v>
      </c>
      <c r="H184" s="21" t="s">
        <v>50</v>
      </c>
      <c r="I184" s="22" t="s">
        <v>51</v>
      </c>
      <c r="J184" s="4" t="s">
        <v>164</v>
      </c>
      <c r="K184" s="4" t="s">
        <v>167</v>
      </c>
      <c r="L184" s="22" t="s">
        <v>84</v>
      </c>
      <c r="M184" s="4" t="s">
        <v>619</v>
      </c>
      <c r="N184" s="22" t="s">
        <v>144</v>
      </c>
      <c r="AH184" s="48" t="s">
        <v>94</v>
      </c>
      <c r="CK184" s="4">
        <v>81.12</v>
      </c>
      <c r="CL184" s="4">
        <v>300</v>
      </c>
      <c r="CM184" s="4">
        <v>25.44</v>
      </c>
      <c r="CN184" s="4">
        <v>300</v>
      </c>
      <c r="CO184" s="24">
        <f t="shared" si="104"/>
        <v>1.1596068013709517</v>
      </c>
      <c r="CP184" s="25">
        <f t="shared" si="103"/>
        <v>6.6666666666666671E-3</v>
      </c>
    </row>
    <row r="185" spans="1:208">
      <c r="A185" s="4">
        <v>183</v>
      </c>
      <c r="B185" s="4" t="s">
        <v>176</v>
      </c>
      <c r="C185" s="30" t="s">
        <v>177</v>
      </c>
      <c r="D185" s="4">
        <v>1</v>
      </c>
      <c r="E185" s="11" t="s">
        <v>59</v>
      </c>
      <c r="F185" s="30" t="s">
        <v>163</v>
      </c>
      <c r="G185" s="22" t="s">
        <v>90</v>
      </c>
      <c r="H185" s="21" t="s">
        <v>50</v>
      </c>
      <c r="I185" s="22" t="s">
        <v>51</v>
      </c>
      <c r="J185" s="4" t="s">
        <v>164</v>
      </c>
      <c r="K185" s="4" t="s">
        <v>167</v>
      </c>
      <c r="L185" s="22" t="s">
        <v>84</v>
      </c>
      <c r="M185" s="4" t="s">
        <v>619</v>
      </c>
      <c r="N185" s="22" t="s">
        <v>136</v>
      </c>
      <c r="AH185" s="48" t="s">
        <v>94</v>
      </c>
      <c r="CK185" s="4">
        <v>96.48</v>
      </c>
      <c r="CL185" s="4">
        <v>300</v>
      </c>
      <c r="CM185" s="4">
        <v>71.52</v>
      </c>
      <c r="CN185" s="4">
        <v>300</v>
      </c>
      <c r="CO185" s="24">
        <f t="shared" si="104"/>
        <v>0.29935860211361676</v>
      </c>
      <c r="CP185" s="25">
        <f t="shared" si="103"/>
        <v>6.6666666666666671E-3</v>
      </c>
    </row>
    <row r="186" spans="1:208">
      <c r="A186" s="4">
        <v>184</v>
      </c>
      <c r="B186" s="4" t="s">
        <v>176</v>
      </c>
      <c r="C186" s="30" t="s">
        <v>177</v>
      </c>
      <c r="D186" s="4">
        <v>1</v>
      </c>
      <c r="E186" s="11" t="s">
        <v>59</v>
      </c>
      <c r="F186" s="30" t="s">
        <v>163</v>
      </c>
      <c r="G186" s="22" t="s">
        <v>90</v>
      </c>
      <c r="H186" s="21" t="s">
        <v>50</v>
      </c>
      <c r="I186" s="22" t="s">
        <v>51</v>
      </c>
      <c r="J186" s="4" t="s">
        <v>164</v>
      </c>
      <c r="K186" s="4" t="s">
        <v>167</v>
      </c>
      <c r="L186" s="22" t="s">
        <v>84</v>
      </c>
      <c r="M186" s="4" t="s">
        <v>619</v>
      </c>
      <c r="N186" s="22" t="s">
        <v>145</v>
      </c>
      <c r="AH186" s="48" t="s">
        <v>94</v>
      </c>
      <c r="CK186" s="4">
        <v>100</v>
      </c>
      <c r="CL186" s="4">
        <v>300</v>
      </c>
      <c r="CM186" s="4">
        <v>82.56</v>
      </c>
      <c r="CN186" s="4">
        <v>300</v>
      </c>
      <c r="CO186" s="24">
        <f t="shared" si="104"/>
        <v>0.19164488425483872</v>
      </c>
      <c r="CP186" s="25">
        <f t="shared" si="103"/>
        <v>6.6666666666666671E-3</v>
      </c>
    </row>
    <row r="187" spans="1:208">
      <c r="A187" s="4">
        <v>185</v>
      </c>
      <c r="B187" s="4" t="s">
        <v>176</v>
      </c>
      <c r="C187" s="30" t="s">
        <v>177</v>
      </c>
      <c r="D187" s="4">
        <v>1</v>
      </c>
      <c r="E187" s="11" t="s">
        <v>59</v>
      </c>
      <c r="F187" s="30" t="s">
        <v>163</v>
      </c>
      <c r="G187" s="22" t="s">
        <v>90</v>
      </c>
      <c r="H187" s="21" t="s">
        <v>50</v>
      </c>
      <c r="I187" s="22" t="s">
        <v>51</v>
      </c>
      <c r="J187" s="4" t="s">
        <v>164</v>
      </c>
      <c r="K187" s="4" t="s">
        <v>167</v>
      </c>
      <c r="L187" s="22" t="s">
        <v>84</v>
      </c>
      <c r="M187" s="4" t="s">
        <v>619</v>
      </c>
      <c r="N187" s="22" t="s">
        <v>146</v>
      </c>
      <c r="AH187" s="48" t="s">
        <v>94</v>
      </c>
      <c r="CK187" s="4">
        <v>100</v>
      </c>
      <c r="CL187" s="4">
        <v>300</v>
      </c>
      <c r="CM187" s="4">
        <v>84.48</v>
      </c>
      <c r="CN187" s="4">
        <v>300</v>
      </c>
      <c r="CO187" s="24">
        <f t="shared" si="104"/>
        <v>0.16865536603013995</v>
      </c>
      <c r="CP187" s="25">
        <f t="shared" si="103"/>
        <v>6.6666666666666671E-3</v>
      </c>
    </row>
    <row r="188" spans="1:208">
      <c r="A188" s="4">
        <v>186</v>
      </c>
      <c r="B188" s="4" t="s">
        <v>176</v>
      </c>
      <c r="C188" s="30" t="s">
        <v>177</v>
      </c>
      <c r="D188" s="4">
        <v>1</v>
      </c>
      <c r="E188" s="11" t="s">
        <v>59</v>
      </c>
      <c r="F188" s="30" t="s">
        <v>163</v>
      </c>
      <c r="G188" s="22" t="s">
        <v>90</v>
      </c>
      <c r="H188" s="21" t="s">
        <v>50</v>
      </c>
      <c r="I188" s="22" t="s">
        <v>51</v>
      </c>
      <c r="J188" s="4" t="s">
        <v>164</v>
      </c>
      <c r="K188" s="4" t="s">
        <v>167</v>
      </c>
      <c r="L188" s="22" t="s">
        <v>84</v>
      </c>
      <c r="M188" s="4" t="s">
        <v>619</v>
      </c>
      <c r="N188" s="22" t="s">
        <v>111</v>
      </c>
      <c r="AH188" s="48" t="s">
        <v>94</v>
      </c>
      <c r="CK188" s="4">
        <v>100</v>
      </c>
      <c r="CL188" s="4">
        <v>300</v>
      </c>
      <c r="CM188" s="4">
        <v>85.92</v>
      </c>
      <c r="CN188" s="4">
        <v>300</v>
      </c>
      <c r="CO188" s="24">
        <f t="shared" ref="CO188" si="149">LN(CK188/CM188)</f>
        <v>0.15175355522753686</v>
      </c>
      <c r="CP188" s="25">
        <f t="shared" ref="CP188" si="150">(CL188+CN188)/(CL188*CN188)</f>
        <v>6.6666666666666671E-3</v>
      </c>
    </row>
    <row r="189" spans="1:208">
      <c r="A189" s="4">
        <v>187</v>
      </c>
      <c r="B189" s="4" t="s">
        <v>176</v>
      </c>
      <c r="C189" s="30" t="s">
        <v>177</v>
      </c>
      <c r="D189" s="4">
        <v>1</v>
      </c>
      <c r="E189" s="11" t="s">
        <v>59</v>
      </c>
      <c r="F189" s="30" t="s">
        <v>163</v>
      </c>
      <c r="G189" s="22" t="s">
        <v>90</v>
      </c>
      <c r="H189" s="21" t="s">
        <v>50</v>
      </c>
      <c r="I189" s="22" t="s">
        <v>51</v>
      </c>
      <c r="J189" s="4" t="s">
        <v>164</v>
      </c>
      <c r="K189" s="4" t="s">
        <v>171</v>
      </c>
      <c r="L189" s="22" t="s">
        <v>84</v>
      </c>
      <c r="M189" s="4" t="s">
        <v>619</v>
      </c>
      <c r="N189" s="22" t="s">
        <v>172</v>
      </c>
      <c r="AH189" s="48" t="s">
        <v>354</v>
      </c>
      <c r="CO189" s="24"/>
      <c r="CP189" s="25"/>
      <c r="CW189" s="4">
        <v>1.3788800000000001</v>
      </c>
      <c r="CX189" s="4">
        <v>3</v>
      </c>
      <c r="CY189" s="4">
        <v>0.81987600000000005</v>
      </c>
      <c r="CZ189" s="4">
        <v>3</v>
      </c>
      <c r="DA189" s="24">
        <f t="shared" ref="DA189" si="151">LN(CW189/CY189)</f>
        <v>0.51987374511619278</v>
      </c>
      <c r="DB189" s="25">
        <f t="shared" ref="DB189" si="152">(CX189+CZ189)/(CX189*CZ189)</f>
        <v>0.66666666666666663</v>
      </c>
      <c r="DI189" s="4">
        <v>66.109399999999994</v>
      </c>
      <c r="DJ189" s="4">
        <v>3</v>
      </c>
      <c r="DK189" s="4">
        <v>51.250900000000001</v>
      </c>
      <c r="DL189" s="4">
        <v>3</v>
      </c>
      <c r="DM189" s="24">
        <f t="shared" ref="DM189" si="153">LN(DI189/DK189)</f>
        <v>0.25457776668158011</v>
      </c>
      <c r="DN189" s="25">
        <f t="shared" ref="DN189" si="154">(DJ189+DL189)/(DJ189*DL189)</f>
        <v>0.66666666666666663</v>
      </c>
      <c r="FK189" s="4">
        <v>84.657499999999999</v>
      </c>
      <c r="FL189" s="4">
        <v>3</v>
      </c>
      <c r="FM189" s="4">
        <v>97.808199999999999</v>
      </c>
      <c r="FN189" s="4">
        <v>3</v>
      </c>
      <c r="FO189" s="24">
        <f t="shared" ref="FO189:FO201" si="155">LN(FK189/FM189)</f>
        <v>-0.14439471333426915</v>
      </c>
      <c r="FP189" s="25">
        <f t="shared" ref="FP189:FP201" si="156">(FL189+FN189)/(FL189*FN189)</f>
        <v>0.66666666666666663</v>
      </c>
      <c r="FQ189" s="4">
        <v>9.5070399999999999</v>
      </c>
      <c r="FR189" s="4">
        <v>3</v>
      </c>
      <c r="FS189" s="4">
        <v>7.1830999999999996</v>
      </c>
      <c r="FT189" s="4">
        <v>3</v>
      </c>
      <c r="FU189" s="24">
        <f t="shared" ref="FU189" si="157">LN(FQ189/FS189)</f>
        <v>0.28030153203868108</v>
      </c>
      <c r="FV189" s="25">
        <f t="shared" ref="FV189" si="158">(FR189+FT189)/(FR189*FT189)</f>
        <v>0.66666666666666663</v>
      </c>
      <c r="FW189" s="4">
        <v>150.90100000000001</v>
      </c>
      <c r="FX189" s="4">
        <v>3</v>
      </c>
      <c r="FY189" s="4">
        <v>92.2864</v>
      </c>
      <c r="FZ189" s="4">
        <v>3</v>
      </c>
      <c r="GA189" s="24">
        <f t="shared" ref="GA189" si="159">LN(FW189/FY189)</f>
        <v>0.49172720761683975</v>
      </c>
      <c r="GB189" s="25">
        <f t="shared" ref="GB189" si="160">(FX189+FZ189)/(FX189*FZ189)</f>
        <v>0.66666666666666663</v>
      </c>
      <c r="GC189" s="4">
        <v>13.958299999999999</v>
      </c>
      <c r="GD189" s="4">
        <v>3</v>
      </c>
      <c r="GE189" s="4">
        <v>24.375</v>
      </c>
      <c r="GF189" s="4">
        <v>3</v>
      </c>
      <c r="GG189" s="24">
        <f t="shared" ref="GG189" si="161">LN(GC189/GE189)</f>
        <v>-0.55748370346934295</v>
      </c>
      <c r="GH189" s="25">
        <f t="shared" ref="GH189" si="162">(GD189+GF189)/(GD189*GF189)</f>
        <v>0.66666666666666663</v>
      </c>
      <c r="GI189" s="4">
        <v>268.49299999999999</v>
      </c>
      <c r="GJ189" s="4">
        <v>3</v>
      </c>
      <c r="GK189" s="4">
        <v>180.822</v>
      </c>
      <c r="GL189" s="4">
        <v>3</v>
      </c>
      <c r="GM189" s="24">
        <f t="shared" ref="GM189" si="163">LN(GI189/GK189)</f>
        <v>0.3953117208741479</v>
      </c>
      <c r="GN189" s="25">
        <f t="shared" ref="GN189" si="164">(GJ189+GL189)/(GJ189*GL189)</f>
        <v>0.66666666666666663</v>
      </c>
    </row>
    <row r="190" spans="1:208" ht="14.4">
      <c r="A190" s="4">
        <v>188</v>
      </c>
      <c r="B190" s="4" t="s">
        <v>32</v>
      </c>
      <c r="C190" s="30" t="s">
        <v>180</v>
      </c>
      <c r="D190" s="4">
        <v>1</v>
      </c>
      <c r="E190" s="11" t="s">
        <v>59</v>
      </c>
      <c r="F190" s="30" t="s">
        <v>179</v>
      </c>
      <c r="G190" s="22" t="s">
        <v>90</v>
      </c>
      <c r="H190" s="30" t="s">
        <v>179</v>
      </c>
      <c r="I190" s="22" t="s">
        <v>90</v>
      </c>
      <c r="J190" s="4" t="s">
        <v>181</v>
      </c>
      <c r="Y190" s="23" t="s">
        <v>498</v>
      </c>
      <c r="Z190" s="4" t="s">
        <v>192</v>
      </c>
      <c r="AA190" s="4" t="s">
        <v>193</v>
      </c>
      <c r="AB190" s="4" t="s">
        <v>194</v>
      </c>
      <c r="AC190" s="4" t="s">
        <v>195</v>
      </c>
      <c r="AH190" s="47" t="s">
        <v>354</v>
      </c>
      <c r="CP190" s="25"/>
      <c r="FK190" s="4">
        <v>10.344799999999999</v>
      </c>
      <c r="FL190" s="4">
        <v>3</v>
      </c>
      <c r="FM190" s="4">
        <v>10.344799999999999</v>
      </c>
      <c r="FN190" s="4">
        <v>3</v>
      </c>
      <c r="FO190" s="24">
        <f t="shared" si="155"/>
        <v>0</v>
      </c>
      <c r="FP190" s="25">
        <f t="shared" si="156"/>
        <v>0.66666666666666663</v>
      </c>
      <c r="GO190" s="4">
        <v>0</v>
      </c>
      <c r="GP190" s="4">
        <v>3</v>
      </c>
      <c r="GQ190" s="4">
        <v>0</v>
      </c>
      <c r="GR190" s="4">
        <v>3</v>
      </c>
      <c r="GS190" s="24"/>
      <c r="GT190" s="25">
        <f t="shared" ref="GT190:GT201" si="165">(GP190+GR190)/(GP190*GR190)</f>
        <v>0.66666666666666663</v>
      </c>
      <c r="GU190" s="4">
        <v>0.96</v>
      </c>
      <c r="GV190" s="4">
        <v>3</v>
      </c>
      <c r="GW190" s="4">
        <v>0.995556</v>
      </c>
      <c r="GX190" s="4">
        <v>3</v>
      </c>
      <c r="GY190" s="24">
        <f t="shared" ref="GY190:GY201" si="166">LN(GU190/GW190)</f>
        <v>-3.6368090599346627E-2</v>
      </c>
      <c r="GZ190" s="25">
        <f t="shared" ref="GZ190:GZ201" si="167">(GV190+GX190)/(GV190*GX190)</f>
        <v>0.66666666666666663</v>
      </c>
    </row>
    <row r="191" spans="1:208" ht="14.4">
      <c r="A191" s="4">
        <v>189</v>
      </c>
      <c r="B191" s="4" t="s">
        <v>32</v>
      </c>
      <c r="C191" s="30" t="s">
        <v>180</v>
      </c>
      <c r="D191" s="4">
        <v>1</v>
      </c>
      <c r="E191" s="11" t="s">
        <v>59</v>
      </c>
      <c r="F191" s="30" t="s">
        <v>179</v>
      </c>
      <c r="G191" s="22" t="s">
        <v>90</v>
      </c>
      <c r="H191" s="30" t="s">
        <v>179</v>
      </c>
      <c r="I191" s="22" t="s">
        <v>90</v>
      </c>
      <c r="J191" s="4" t="s">
        <v>181</v>
      </c>
      <c r="Y191" s="23" t="s">
        <v>499</v>
      </c>
      <c r="Z191" s="4" t="s">
        <v>196</v>
      </c>
      <c r="AA191" s="4" t="s">
        <v>193</v>
      </c>
      <c r="AB191" s="4" t="s">
        <v>194</v>
      </c>
      <c r="AC191" s="4" t="s">
        <v>195</v>
      </c>
      <c r="AH191" s="47" t="s">
        <v>354</v>
      </c>
      <c r="CP191" s="25"/>
      <c r="FK191" s="4">
        <v>19.8276</v>
      </c>
      <c r="FL191" s="4">
        <v>3</v>
      </c>
      <c r="FM191" s="4">
        <v>28.4483</v>
      </c>
      <c r="FN191" s="4">
        <v>3</v>
      </c>
      <c r="FO191" s="24">
        <f t="shared" si="155"/>
        <v>-0.36101349836988711</v>
      </c>
      <c r="FP191" s="25">
        <f t="shared" si="156"/>
        <v>0.66666666666666663</v>
      </c>
      <c r="GO191" s="4">
        <v>1.0138400000000001</v>
      </c>
      <c r="GP191" s="4">
        <v>3</v>
      </c>
      <c r="GQ191" s="4">
        <v>21.423400000000001</v>
      </c>
      <c r="GR191" s="4">
        <v>3</v>
      </c>
      <c r="GS191" s="24">
        <f t="shared" ref="GS191:GS201" si="168">LN(GO191/GQ191)</f>
        <v>-3.0507386807903623</v>
      </c>
      <c r="GT191" s="25">
        <f t="shared" si="165"/>
        <v>0.66666666666666663</v>
      </c>
      <c r="GU191" s="4">
        <v>1.3155600000000001</v>
      </c>
      <c r="GV191" s="4">
        <v>3</v>
      </c>
      <c r="GW191" s="4">
        <v>0.995556</v>
      </c>
      <c r="GX191" s="4">
        <v>3</v>
      </c>
      <c r="GY191" s="24">
        <f t="shared" si="166"/>
        <v>0.27871633441322041</v>
      </c>
      <c r="GZ191" s="25">
        <f t="shared" si="167"/>
        <v>0.66666666666666663</v>
      </c>
    </row>
    <row r="192" spans="1:208" ht="14.4">
      <c r="A192" s="4">
        <v>190</v>
      </c>
      <c r="B192" s="4" t="s">
        <v>32</v>
      </c>
      <c r="C192" s="30" t="s">
        <v>180</v>
      </c>
      <c r="D192" s="4">
        <v>1</v>
      </c>
      <c r="E192" s="11" t="s">
        <v>59</v>
      </c>
      <c r="F192" s="30" t="s">
        <v>179</v>
      </c>
      <c r="G192" s="22" t="s">
        <v>90</v>
      </c>
      <c r="H192" s="30" t="s">
        <v>179</v>
      </c>
      <c r="I192" s="22" t="s">
        <v>90</v>
      </c>
      <c r="J192" s="4" t="s">
        <v>181</v>
      </c>
      <c r="Y192" s="23" t="s">
        <v>498</v>
      </c>
      <c r="Z192" s="4" t="s">
        <v>192</v>
      </c>
      <c r="AA192" s="4" t="s">
        <v>197</v>
      </c>
      <c r="AB192" s="4" t="s">
        <v>194</v>
      </c>
      <c r="AC192" s="4" t="s">
        <v>195</v>
      </c>
      <c r="AH192" s="47" t="s">
        <v>354</v>
      </c>
      <c r="FK192" s="4">
        <v>9.0116300000000003</v>
      </c>
      <c r="FL192" s="4">
        <v>3</v>
      </c>
      <c r="FM192" s="4">
        <v>11.0465</v>
      </c>
      <c r="FN192" s="4">
        <v>3</v>
      </c>
      <c r="FO192" s="24">
        <f t="shared" si="155"/>
        <v>-0.20359767035106902</v>
      </c>
      <c r="FP192" s="25">
        <f t="shared" si="156"/>
        <v>0.66666666666666663</v>
      </c>
      <c r="GO192" s="4">
        <v>0</v>
      </c>
      <c r="GP192" s="4">
        <v>3</v>
      </c>
      <c r="GQ192" s="4">
        <v>0</v>
      </c>
      <c r="GR192" s="4">
        <v>3</v>
      </c>
      <c r="GS192" s="24"/>
      <c r="GT192" s="25">
        <f t="shared" si="165"/>
        <v>0.66666666666666663</v>
      </c>
      <c r="GU192" s="4">
        <v>0.95701000000000003</v>
      </c>
      <c r="GV192" s="4">
        <v>3</v>
      </c>
      <c r="GW192" s="4">
        <v>0.99476500000000001</v>
      </c>
      <c r="GX192" s="4">
        <v>3</v>
      </c>
      <c r="GY192" s="24">
        <f t="shared" si="166"/>
        <v>-3.8692687639813428E-2</v>
      </c>
      <c r="GZ192" s="25">
        <f t="shared" si="167"/>
        <v>0.66666666666666663</v>
      </c>
    </row>
    <row r="193" spans="1:214" ht="14.4">
      <c r="A193" s="4">
        <v>191</v>
      </c>
      <c r="B193" s="4" t="s">
        <v>32</v>
      </c>
      <c r="C193" s="30" t="s">
        <v>180</v>
      </c>
      <c r="D193" s="4">
        <v>1</v>
      </c>
      <c r="E193" s="11" t="s">
        <v>59</v>
      </c>
      <c r="F193" s="30" t="s">
        <v>179</v>
      </c>
      <c r="G193" s="22" t="s">
        <v>90</v>
      </c>
      <c r="H193" s="30" t="s">
        <v>179</v>
      </c>
      <c r="I193" s="22" t="s">
        <v>90</v>
      </c>
      <c r="J193" s="4" t="s">
        <v>181</v>
      </c>
      <c r="Y193" s="23" t="s">
        <v>500</v>
      </c>
      <c r="Z193" s="4" t="s">
        <v>196</v>
      </c>
      <c r="AA193" s="4" t="s">
        <v>197</v>
      </c>
      <c r="AB193" s="4" t="s">
        <v>194</v>
      </c>
      <c r="AC193" s="4" t="s">
        <v>195</v>
      </c>
      <c r="AH193" s="47" t="s">
        <v>354</v>
      </c>
      <c r="FK193" s="4">
        <v>19.767399999999999</v>
      </c>
      <c r="FL193" s="4">
        <v>3</v>
      </c>
      <c r="FM193" s="4">
        <v>38.662799999999997</v>
      </c>
      <c r="FN193" s="4">
        <v>3</v>
      </c>
      <c r="FO193" s="24">
        <f t="shared" si="155"/>
        <v>-0.67084378129642286</v>
      </c>
      <c r="FP193" s="25">
        <f t="shared" si="156"/>
        <v>0.66666666666666663</v>
      </c>
      <c r="GO193" s="4">
        <v>0</v>
      </c>
      <c r="GP193" s="4">
        <v>3</v>
      </c>
      <c r="GQ193" s="4">
        <v>19.491499999999998</v>
      </c>
      <c r="GR193" s="4">
        <v>3</v>
      </c>
      <c r="GS193" s="24"/>
      <c r="GT193" s="25">
        <f t="shared" si="165"/>
        <v>0.66666666666666663</v>
      </c>
      <c r="GU193" s="4">
        <v>1.24081</v>
      </c>
      <c r="GV193" s="4">
        <v>3</v>
      </c>
      <c r="GW193" s="4">
        <v>0.99412299999999998</v>
      </c>
      <c r="GX193" s="4">
        <v>3</v>
      </c>
      <c r="GY193" s="24">
        <f t="shared" si="166"/>
        <v>0.22165872969058645</v>
      </c>
      <c r="GZ193" s="25">
        <f t="shared" si="167"/>
        <v>0.66666666666666663</v>
      </c>
    </row>
    <row r="194" spans="1:214" ht="14.4">
      <c r="A194" s="4">
        <v>192</v>
      </c>
      <c r="B194" s="4" t="s">
        <v>32</v>
      </c>
      <c r="C194" s="30" t="s">
        <v>216</v>
      </c>
      <c r="D194" s="4">
        <v>1</v>
      </c>
      <c r="E194" s="11" t="s">
        <v>59</v>
      </c>
      <c r="F194" s="30" t="s">
        <v>179</v>
      </c>
      <c r="G194" s="22" t="s">
        <v>90</v>
      </c>
      <c r="H194" s="30" t="s">
        <v>179</v>
      </c>
      <c r="I194" s="22" t="s">
        <v>90</v>
      </c>
      <c r="J194" s="4" t="s">
        <v>181</v>
      </c>
      <c r="Y194" s="23" t="s">
        <v>498</v>
      </c>
      <c r="Z194" s="4" t="s">
        <v>192</v>
      </c>
      <c r="AA194" s="4" t="s">
        <v>197</v>
      </c>
      <c r="AB194" s="4" t="s">
        <v>194</v>
      </c>
      <c r="AC194" s="4" t="s">
        <v>195</v>
      </c>
      <c r="AH194" s="47" t="s">
        <v>354</v>
      </c>
      <c r="FK194" s="4">
        <v>10.4651</v>
      </c>
      <c r="FL194" s="4">
        <v>3</v>
      </c>
      <c r="FM194" s="4">
        <v>11.0465</v>
      </c>
      <c r="FN194" s="4">
        <v>3</v>
      </c>
      <c r="FO194" s="24">
        <f t="shared" si="155"/>
        <v>-5.4067724194908309E-2</v>
      </c>
      <c r="FP194" s="25">
        <f t="shared" si="156"/>
        <v>0.66666666666666663</v>
      </c>
      <c r="GO194" s="4">
        <v>0</v>
      </c>
      <c r="GP194" s="4">
        <v>3</v>
      </c>
      <c r="GQ194" s="4">
        <v>0</v>
      </c>
      <c r="GR194" s="4">
        <v>3</v>
      </c>
      <c r="GS194" s="24"/>
      <c r="GT194" s="25">
        <f t="shared" si="165"/>
        <v>0.66666666666666663</v>
      </c>
      <c r="GU194" s="4">
        <v>1.0791900000000001</v>
      </c>
      <c r="GV194" s="4">
        <v>3</v>
      </c>
      <c r="GW194" s="4">
        <v>0.99476500000000001</v>
      </c>
      <c r="GX194" s="4">
        <v>3</v>
      </c>
      <c r="GY194" s="24">
        <f t="shared" si="166"/>
        <v>8.1459510368593266E-2</v>
      </c>
      <c r="GZ194" s="25">
        <f t="shared" si="167"/>
        <v>0.66666666666666663</v>
      </c>
    </row>
    <row r="195" spans="1:214" ht="14.4">
      <c r="A195" s="4">
        <v>193</v>
      </c>
      <c r="B195" s="4" t="s">
        <v>32</v>
      </c>
      <c r="C195" s="30" t="s">
        <v>215</v>
      </c>
      <c r="D195" s="4">
        <v>1</v>
      </c>
      <c r="E195" s="11" t="s">
        <v>59</v>
      </c>
      <c r="F195" s="30" t="s">
        <v>179</v>
      </c>
      <c r="G195" s="22" t="s">
        <v>90</v>
      </c>
      <c r="H195" s="30" t="s">
        <v>179</v>
      </c>
      <c r="I195" s="22" t="s">
        <v>90</v>
      </c>
      <c r="J195" s="4" t="s">
        <v>181</v>
      </c>
      <c r="Y195" s="23" t="s">
        <v>500</v>
      </c>
      <c r="Z195" s="4" t="s">
        <v>196</v>
      </c>
      <c r="AA195" s="4" t="s">
        <v>197</v>
      </c>
      <c r="AB195" s="4" t="s">
        <v>194</v>
      </c>
      <c r="AC195" s="4" t="s">
        <v>195</v>
      </c>
      <c r="AH195" s="47" t="s">
        <v>354</v>
      </c>
      <c r="FK195" s="4">
        <v>18.604700000000001</v>
      </c>
      <c r="FL195" s="4">
        <v>3</v>
      </c>
      <c r="FM195" s="4">
        <v>38.662799999999997</v>
      </c>
      <c r="FN195" s="4">
        <v>3</v>
      </c>
      <c r="FO195" s="24">
        <f t="shared" si="155"/>
        <v>-0.73146366046700184</v>
      </c>
      <c r="FP195" s="25">
        <f t="shared" si="156"/>
        <v>0.66666666666666663</v>
      </c>
      <c r="GO195" s="4">
        <v>0</v>
      </c>
      <c r="GP195" s="4">
        <v>3</v>
      </c>
      <c r="GQ195" s="4">
        <v>19.491499999999998</v>
      </c>
      <c r="GR195" s="4">
        <v>3</v>
      </c>
      <c r="GS195" s="24"/>
      <c r="GT195" s="25">
        <f t="shared" si="165"/>
        <v>0.66666666666666663</v>
      </c>
      <c r="GU195" s="4">
        <v>1.13192</v>
      </c>
      <c r="GV195" s="4">
        <v>3</v>
      </c>
      <c r="GW195" s="4">
        <v>0.99412299999999998</v>
      </c>
      <c r="GX195" s="4">
        <v>3</v>
      </c>
      <c r="GY195" s="24">
        <f t="shared" si="166"/>
        <v>0.12980964343186052</v>
      </c>
      <c r="GZ195" s="25">
        <f t="shared" si="167"/>
        <v>0.66666666666666663</v>
      </c>
    </row>
    <row r="196" spans="1:214" ht="14.4">
      <c r="A196" s="4">
        <v>194</v>
      </c>
      <c r="B196" s="4" t="s">
        <v>32</v>
      </c>
      <c r="C196" s="30" t="s">
        <v>217</v>
      </c>
      <c r="D196" s="4">
        <v>1</v>
      </c>
      <c r="E196" s="11" t="s">
        <v>59</v>
      </c>
      <c r="F196" s="30" t="s">
        <v>179</v>
      </c>
      <c r="G196" s="22" t="s">
        <v>90</v>
      </c>
      <c r="H196" s="30" t="s">
        <v>179</v>
      </c>
      <c r="I196" s="22" t="s">
        <v>90</v>
      </c>
      <c r="J196" s="4" t="s">
        <v>181</v>
      </c>
      <c r="Y196" s="23" t="s">
        <v>498</v>
      </c>
      <c r="Z196" s="4" t="s">
        <v>192</v>
      </c>
      <c r="AA196" s="4" t="s">
        <v>193</v>
      </c>
      <c r="AB196" s="4" t="s">
        <v>194</v>
      </c>
      <c r="AC196" s="4" t="s">
        <v>195</v>
      </c>
      <c r="AH196" s="47" t="s">
        <v>354</v>
      </c>
      <c r="FK196" s="4">
        <v>10.344799999999999</v>
      </c>
      <c r="FL196" s="4">
        <v>3</v>
      </c>
      <c r="FM196" s="4">
        <v>10.344799999999999</v>
      </c>
      <c r="FN196" s="4">
        <v>3</v>
      </c>
      <c r="FO196" s="24">
        <f t="shared" si="155"/>
        <v>0</v>
      </c>
      <c r="FP196" s="25">
        <f t="shared" si="156"/>
        <v>0.66666666666666663</v>
      </c>
      <c r="GO196" s="4">
        <v>0</v>
      </c>
      <c r="GP196" s="4">
        <v>3</v>
      </c>
      <c r="GQ196" s="4">
        <v>0</v>
      </c>
      <c r="GR196" s="4">
        <v>3</v>
      </c>
      <c r="GS196" s="24"/>
      <c r="GT196" s="25">
        <f t="shared" si="165"/>
        <v>0.66666666666666663</v>
      </c>
      <c r="GU196" s="4">
        <v>1.03111</v>
      </c>
      <c r="GV196" s="4">
        <v>3</v>
      </c>
      <c r="GW196" s="4">
        <v>0.995556</v>
      </c>
      <c r="GX196" s="4">
        <v>3</v>
      </c>
      <c r="GY196" s="24">
        <f t="shared" si="166"/>
        <v>3.5089795796010764E-2</v>
      </c>
      <c r="GZ196" s="25">
        <f t="shared" si="167"/>
        <v>0.66666666666666663</v>
      </c>
      <c r="HA196" s="4">
        <v>1769.86</v>
      </c>
      <c r="HB196" s="4">
        <v>3</v>
      </c>
      <c r="HC196" s="4">
        <v>1821.53</v>
      </c>
      <c r="HD196" s="4">
        <v>3</v>
      </c>
      <c r="HE196" s="24">
        <f t="shared" ref="HE196:HE199" si="169">LN(HA196/HC196)</f>
        <v>-2.8776359860925815E-2</v>
      </c>
      <c r="HF196" s="25">
        <f t="shared" ref="HF196:HF199" si="170">(HB196+HD196)/(HB196*HD196)</f>
        <v>0.66666666666666663</v>
      </c>
    </row>
    <row r="197" spans="1:214" ht="15" customHeight="1">
      <c r="A197" s="4">
        <v>195</v>
      </c>
      <c r="B197" s="4" t="s">
        <v>32</v>
      </c>
      <c r="C197" s="30" t="s">
        <v>217</v>
      </c>
      <c r="D197" s="4">
        <v>1</v>
      </c>
      <c r="E197" s="11" t="s">
        <v>59</v>
      </c>
      <c r="F197" s="30" t="s">
        <v>179</v>
      </c>
      <c r="G197" s="22" t="s">
        <v>90</v>
      </c>
      <c r="H197" s="30" t="s">
        <v>179</v>
      </c>
      <c r="I197" s="22" t="s">
        <v>90</v>
      </c>
      <c r="J197" s="4" t="s">
        <v>181</v>
      </c>
      <c r="Y197" s="23" t="s">
        <v>499</v>
      </c>
      <c r="Z197" s="4" t="s">
        <v>196</v>
      </c>
      <c r="AA197" s="4" t="s">
        <v>193</v>
      </c>
      <c r="AB197" s="4" t="s">
        <v>194</v>
      </c>
      <c r="AC197" s="4" t="s">
        <v>195</v>
      </c>
      <c r="AH197" s="47" t="s">
        <v>354</v>
      </c>
      <c r="FK197" s="4">
        <v>16.379300000000001</v>
      </c>
      <c r="FL197" s="4">
        <v>3</v>
      </c>
      <c r="FM197" s="4">
        <v>28.4483</v>
      </c>
      <c r="FN197" s="4">
        <v>3</v>
      </c>
      <c r="FO197" s="24">
        <f t="shared" si="155"/>
        <v>-0.55207006236367506</v>
      </c>
      <c r="FP197" s="25">
        <f t="shared" si="156"/>
        <v>0.66666666666666663</v>
      </c>
      <c r="GO197" s="4">
        <v>0</v>
      </c>
      <c r="GP197" s="4">
        <v>3</v>
      </c>
      <c r="GQ197" s="4">
        <v>21.423400000000001</v>
      </c>
      <c r="GR197" s="4">
        <v>3</v>
      </c>
      <c r="GS197" s="24"/>
      <c r="GT197" s="25">
        <f t="shared" si="165"/>
        <v>0.66666666666666663</v>
      </c>
      <c r="GU197" s="4">
        <v>1.1555599999999999</v>
      </c>
      <c r="GV197" s="4">
        <v>3</v>
      </c>
      <c r="GW197" s="4">
        <v>0.995556</v>
      </c>
      <c r="GX197" s="4">
        <v>3</v>
      </c>
      <c r="GY197" s="24">
        <f t="shared" si="166"/>
        <v>0.14903897887846568</v>
      </c>
      <c r="GZ197" s="25">
        <f t="shared" si="167"/>
        <v>0.66666666666666663</v>
      </c>
      <c r="HA197" s="4">
        <v>2596.65</v>
      </c>
      <c r="HB197" s="4">
        <v>3</v>
      </c>
      <c r="HC197" s="4">
        <v>2041.15</v>
      </c>
      <c r="HD197" s="4">
        <v>3</v>
      </c>
      <c r="HE197" s="24">
        <f t="shared" si="169"/>
        <v>0.2407087781959146</v>
      </c>
      <c r="HF197" s="25">
        <f t="shared" si="170"/>
        <v>0.66666666666666663</v>
      </c>
    </row>
    <row r="198" spans="1:214" ht="14.4">
      <c r="A198" s="4">
        <v>196</v>
      </c>
      <c r="B198" s="4" t="s">
        <v>32</v>
      </c>
      <c r="C198" s="30" t="s">
        <v>218</v>
      </c>
      <c r="D198" s="4">
        <v>1</v>
      </c>
      <c r="E198" s="11" t="s">
        <v>59</v>
      </c>
      <c r="F198" s="30" t="s">
        <v>179</v>
      </c>
      <c r="G198" s="22" t="s">
        <v>90</v>
      </c>
      <c r="H198" s="30" t="s">
        <v>179</v>
      </c>
      <c r="I198" s="22" t="s">
        <v>90</v>
      </c>
      <c r="J198" s="4" t="s">
        <v>181</v>
      </c>
      <c r="Y198" s="23" t="s">
        <v>498</v>
      </c>
      <c r="Z198" s="4" t="s">
        <v>192</v>
      </c>
      <c r="AA198" s="4" t="s">
        <v>193</v>
      </c>
      <c r="AB198" s="4" t="s">
        <v>194</v>
      </c>
      <c r="AC198" s="4" t="s">
        <v>195</v>
      </c>
      <c r="AH198" s="47" t="s">
        <v>354</v>
      </c>
      <c r="BS198" s="4">
        <v>9.2315199999999997</v>
      </c>
      <c r="BT198" s="4">
        <v>12</v>
      </c>
      <c r="BU198" s="4">
        <v>13.171099999999999</v>
      </c>
      <c r="BV198" s="4">
        <v>12</v>
      </c>
      <c r="BW198" s="24">
        <f>LN(BS198/BU198)</f>
        <v>-0.3554013200795525</v>
      </c>
      <c r="BX198" s="25">
        <f t="shared" ref="BX198:BX199" si="171">(BT198+BV198)/(BT198*BV198)</f>
        <v>0.16666666666666666</v>
      </c>
      <c r="BY198" s="4">
        <v>101.538</v>
      </c>
      <c r="BZ198" s="4">
        <v>12</v>
      </c>
      <c r="CA198" s="4">
        <v>58.021999999999998</v>
      </c>
      <c r="CB198" s="4">
        <v>12</v>
      </c>
      <c r="CC198" s="24">
        <f>LN(BY198/CA198)</f>
        <v>0.55961086368273949</v>
      </c>
      <c r="CD198" s="25">
        <f t="shared" ref="CD198:CD199" si="172">(BZ198+CB198)/(BZ198*CB198)</f>
        <v>0.16666666666666666</v>
      </c>
      <c r="FK198" s="4">
        <v>11.494300000000001</v>
      </c>
      <c r="FL198" s="4">
        <v>3</v>
      </c>
      <c r="FM198" s="4">
        <v>10.344799999999999</v>
      </c>
      <c r="FN198" s="4">
        <v>3</v>
      </c>
      <c r="FO198" s="24">
        <f t="shared" si="155"/>
        <v>0.1053672823196436</v>
      </c>
      <c r="FP198" s="25">
        <f t="shared" si="156"/>
        <v>0.66666666666666663</v>
      </c>
      <c r="GO198" s="4">
        <v>0</v>
      </c>
      <c r="GP198" s="4">
        <v>3</v>
      </c>
      <c r="GQ198" s="4">
        <v>0</v>
      </c>
      <c r="GR198" s="4">
        <v>3</v>
      </c>
      <c r="GS198" s="24"/>
      <c r="GT198" s="25">
        <f t="shared" si="165"/>
        <v>0.66666666666666663</v>
      </c>
      <c r="GU198" s="4">
        <v>1.0933299999999999</v>
      </c>
      <c r="GV198" s="4">
        <v>3</v>
      </c>
      <c r="GW198" s="4">
        <v>0.995556</v>
      </c>
      <c r="GX198" s="4">
        <v>3</v>
      </c>
      <c r="GY198" s="24">
        <f t="shared" si="166"/>
        <v>9.3681988863715662E-2</v>
      </c>
      <c r="GZ198" s="25">
        <f t="shared" si="167"/>
        <v>0.66666666666666663</v>
      </c>
      <c r="HA198" s="4">
        <v>2170.33</v>
      </c>
      <c r="HB198" s="4">
        <v>3</v>
      </c>
      <c r="HC198" s="4">
        <v>1821.53</v>
      </c>
      <c r="HD198" s="4">
        <v>3</v>
      </c>
      <c r="HE198" s="24">
        <f t="shared" si="169"/>
        <v>0.17520242244984061</v>
      </c>
      <c r="HF198" s="25">
        <f t="shared" si="170"/>
        <v>0.66666666666666663</v>
      </c>
    </row>
    <row r="199" spans="1:214" ht="14.4">
      <c r="A199" s="4">
        <v>197</v>
      </c>
      <c r="B199" s="4" t="s">
        <v>32</v>
      </c>
      <c r="C199" s="30" t="s">
        <v>182</v>
      </c>
      <c r="D199" s="4">
        <v>1</v>
      </c>
      <c r="E199" s="11" t="s">
        <v>59</v>
      </c>
      <c r="F199" s="30" t="s">
        <v>179</v>
      </c>
      <c r="G199" s="22" t="s">
        <v>90</v>
      </c>
      <c r="H199" s="30" t="s">
        <v>179</v>
      </c>
      <c r="I199" s="22" t="s">
        <v>90</v>
      </c>
      <c r="J199" s="4" t="s">
        <v>181</v>
      </c>
      <c r="Y199" s="23" t="s">
        <v>499</v>
      </c>
      <c r="Z199" s="4" t="s">
        <v>196</v>
      </c>
      <c r="AA199" s="4" t="s">
        <v>193</v>
      </c>
      <c r="AB199" s="4" t="s">
        <v>194</v>
      </c>
      <c r="AC199" s="4" t="s">
        <v>195</v>
      </c>
      <c r="AH199" s="47" t="s">
        <v>354</v>
      </c>
      <c r="BS199" s="4">
        <v>6.5854999999999997</v>
      </c>
      <c r="BT199" s="4">
        <v>12</v>
      </c>
      <c r="BU199" s="4">
        <v>10.407500000000001</v>
      </c>
      <c r="BV199" s="4">
        <v>12</v>
      </c>
      <c r="BW199" s="24">
        <f>LN(BS199/BU199)</f>
        <v>-0.45765643763002944</v>
      </c>
      <c r="BX199" s="25">
        <f t="shared" si="171"/>
        <v>0.16666666666666666</v>
      </c>
      <c r="BY199" s="4">
        <v>64.175200000000004</v>
      </c>
      <c r="BZ199" s="4">
        <v>12</v>
      </c>
      <c r="CA199" s="4">
        <v>36.923099999999998</v>
      </c>
      <c r="CB199" s="4">
        <v>12</v>
      </c>
      <c r="CC199" s="24">
        <f t="shared" ref="CC199" si="173">LN(BY199/CA199)</f>
        <v>0.55277947179052289</v>
      </c>
      <c r="CD199" s="25">
        <f t="shared" si="172"/>
        <v>0.16666666666666666</v>
      </c>
      <c r="FK199" s="4">
        <v>16.379300000000001</v>
      </c>
      <c r="FL199" s="4">
        <v>3</v>
      </c>
      <c r="FM199" s="4">
        <v>28.4483</v>
      </c>
      <c r="FN199" s="4">
        <v>3</v>
      </c>
      <c r="FO199" s="24">
        <f t="shared" si="155"/>
        <v>-0.55207006236367506</v>
      </c>
      <c r="FP199" s="25">
        <f t="shared" si="156"/>
        <v>0.66666666666666663</v>
      </c>
      <c r="GO199" s="4">
        <v>0</v>
      </c>
      <c r="GP199" s="4">
        <v>3</v>
      </c>
      <c r="GQ199" s="4">
        <v>21.423400000000001</v>
      </c>
      <c r="GR199" s="4">
        <v>3</v>
      </c>
      <c r="GS199" s="24"/>
      <c r="GT199" s="25">
        <f t="shared" si="165"/>
        <v>0.66666666666666663</v>
      </c>
      <c r="GU199" s="4">
        <v>1.13778</v>
      </c>
      <c r="GV199" s="4">
        <v>3</v>
      </c>
      <c r="GW199" s="4">
        <v>0.995556</v>
      </c>
      <c r="GX199" s="4">
        <v>3</v>
      </c>
      <c r="GY199" s="24">
        <f t="shared" si="166"/>
        <v>0.1335328993191435</v>
      </c>
      <c r="GZ199" s="25">
        <f t="shared" si="167"/>
        <v>0.66666666666666663</v>
      </c>
      <c r="HA199" s="4">
        <v>2635.41</v>
      </c>
      <c r="HB199" s="4">
        <v>3</v>
      </c>
      <c r="HC199" s="4">
        <v>2041.15</v>
      </c>
      <c r="HD199" s="4">
        <v>3</v>
      </c>
      <c r="HE199" s="24">
        <f t="shared" si="169"/>
        <v>0.25552539309941913</v>
      </c>
      <c r="HF199" s="25">
        <f t="shared" si="170"/>
        <v>0.66666666666666663</v>
      </c>
    </row>
    <row r="200" spans="1:214" ht="14.4">
      <c r="A200" s="4">
        <v>198</v>
      </c>
      <c r="B200" s="4" t="s">
        <v>32</v>
      </c>
      <c r="C200" s="30" t="s">
        <v>182</v>
      </c>
      <c r="D200" s="4">
        <v>1</v>
      </c>
      <c r="E200" s="11" t="s">
        <v>59</v>
      </c>
      <c r="F200" s="30" t="s">
        <v>179</v>
      </c>
      <c r="G200" s="22" t="s">
        <v>90</v>
      </c>
      <c r="H200" s="30" t="s">
        <v>179</v>
      </c>
      <c r="I200" s="22" t="s">
        <v>90</v>
      </c>
      <c r="J200" s="4" t="s">
        <v>181</v>
      </c>
      <c r="Y200" s="23" t="s">
        <v>498</v>
      </c>
      <c r="Z200" s="4" t="s">
        <v>192</v>
      </c>
      <c r="AA200" s="4" t="s">
        <v>197</v>
      </c>
      <c r="AB200" s="4" t="s">
        <v>194</v>
      </c>
      <c r="AC200" s="4" t="s">
        <v>195</v>
      </c>
      <c r="AH200" s="47" t="s">
        <v>354</v>
      </c>
      <c r="CC200" s="24"/>
      <c r="CD200" s="25"/>
      <c r="FK200" s="4">
        <v>10.4651</v>
      </c>
      <c r="FL200" s="4">
        <v>3</v>
      </c>
      <c r="FM200" s="4">
        <v>11.0465</v>
      </c>
      <c r="FN200" s="4">
        <v>3</v>
      </c>
      <c r="FO200" s="24">
        <f t="shared" si="155"/>
        <v>-5.4067724194908309E-2</v>
      </c>
      <c r="FP200" s="25">
        <f t="shared" si="156"/>
        <v>0.66666666666666663</v>
      </c>
      <c r="GO200" s="4">
        <v>0</v>
      </c>
      <c r="GP200" s="4">
        <v>3</v>
      </c>
      <c r="GQ200" s="4">
        <v>0</v>
      </c>
      <c r="GR200" s="4">
        <v>3</v>
      </c>
      <c r="GS200" s="24"/>
      <c r="GT200" s="25">
        <f t="shared" si="165"/>
        <v>0.66666666666666663</v>
      </c>
      <c r="GU200" s="4">
        <v>0.979217</v>
      </c>
      <c r="GV200" s="4">
        <v>3</v>
      </c>
      <c r="GW200" s="4">
        <v>0.99476500000000001</v>
      </c>
      <c r="GX200" s="4">
        <v>3</v>
      </c>
      <c r="GY200" s="24">
        <f t="shared" si="166"/>
        <v>-1.5753255640497708E-2</v>
      </c>
      <c r="GZ200" s="25">
        <f t="shared" si="167"/>
        <v>0.66666666666666663</v>
      </c>
    </row>
    <row r="201" spans="1:214" ht="14.4">
      <c r="A201" s="4">
        <v>199</v>
      </c>
      <c r="B201" s="4" t="s">
        <v>32</v>
      </c>
      <c r="C201" s="30" t="s">
        <v>182</v>
      </c>
      <c r="D201" s="4">
        <v>1</v>
      </c>
      <c r="E201" s="11" t="s">
        <v>59</v>
      </c>
      <c r="F201" s="30" t="s">
        <v>179</v>
      </c>
      <c r="G201" s="22" t="s">
        <v>90</v>
      </c>
      <c r="H201" s="30" t="s">
        <v>179</v>
      </c>
      <c r="I201" s="22" t="s">
        <v>90</v>
      </c>
      <c r="J201" s="4" t="s">
        <v>181</v>
      </c>
      <c r="Y201" s="23" t="s">
        <v>500</v>
      </c>
      <c r="Z201" s="4" t="s">
        <v>196</v>
      </c>
      <c r="AA201" s="4" t="s">
        <v>197</v>
      </c>
      <c r="AB201" s="4" t="s">
        <v>194</v>
      </c>
      <c r="AC201" s="4" t="s">
        <v>195</v>
      </c>
      <c r="AH201" s="47" t="s">
        <v>354</v>
      </c>
      <c r="FK201" s="4">
        <v>22.674399999999999</v>
      </c>
      <c r="FL201" s="4">
        <v>3</v>
      </c>
      <c r="FM201" s="4">
        <v>38.662799999999997</v>
      </c>
      <c r="FN201" s="4">
        <v>3</v>
      </c>
      <c r="FO201" s="24">
        <f t="shared" si="155"/>
        <v>-0.53364136264679407</v>
      </c>
      <c r="FP201" s="25">
        <f t="shared" si="156"/>
        <v>0.66666666666666663</v>
      </c>
      <c r="GO201" s="4">
        <v>1.4124300000000001</v>
      </c>
      <c r="GP201" s="4">
        <v>3</v>
      </c>
      <c r="GQ201" s="4">
        <v>19.491499999999998</v>
      </c>
      <c r="GR201" s="4">
        <v>3</v>
      </c>
      <c r="GS201" s="24">
        <f t="shared" si="168"/>
        <v>-2.6246668478145789</v>
      </c>
      <c r="GT201" s="25">
        <f t="shared" si="165"/>
        <v>0.66666666666666663</v>
      </c>
      <c r="GU201" s="4">
        <v>1.2452700000000001</v>
      </c>
      <c r="GV201" s="4">
        <v>3</v>
      </c>
      <c r="GW201" s="4">
        <v>0.99412299999999998</v>
      </c>
      <c r="GX201" s="4">
        <v>3</v>
      </c>
      <c r="GY201" s="24">
        <f t="shared" si="166"/>
        <v>0.22524671140050087</v>
      </c>
      <c r="GZ201" s="25">
        <f t="shared" si="167"/>
        <v>0.66666666666666663</v>
      </c>
    </row>
    <row r="202" spans="1:214">
      <c r="A202" s="4">
        <v>200</v>
      </c>
      <c r="B202" s="4" t="s">
        <v>32</v>
      </c>
      <c r="C202" s="30" t="s">
        <v>201</v>
      </c>
      <c r="D202" s="4">
        <v>1</v>
      </c>
      <c r="E202" s="11" t="s">
        <v>59</v>
      </c>
      <c r="F202" s="30" t="s">
        <v>179</v>
      </c>
      <c r="G202" s="22" t="s">
        <v>90</v>
      </c>
      <c r="H202" s="21" t="s">
        <v>50</v>
      </c>
      <c r="I202" s="22" t="s">
        <v>51</v>
      </c>
      <c r="J202" s="4" t="s">
        <v>164</v>
      </c>
      <c r="K202" s="4" t="s">
        <v>204</v>
      </c>
      <c r="L202" s="22" t="s">
        <v>84</v>
      </c>
      <c r="M202" s="4" t="s">
        <v>620</v>
      </c>
      <c r="N202" s="4" t="s">
        <v>205</v>
      </c>
      <c r="AH202" s="48" t="s">
        <v>94</v>
      </c>
      <c r="CK202" s="4">
        <v>0</v>
      </c>
      <c r="CL202" s="4">
        <v>3</v>
      </c>
      <c r="CM202" s="4">
        <v>0</v>
      </c>
      <c r="CN202" s="4">
        <v>3</v>
      </c>
      <c r="CP202" s="25">
        <f t="shared" ref="CP202:CP242" si="174">(CL202+CN202)/(CL202*CN202)</f>
        <v>0.66666666666666663</v>
      </c>
    </row>
    <row r="203" spans="1:214">
      <c r="A203" s="4">
        <v>201</v>
      </c>
      <c r="B203" s="4" t="s">
        <v>32</v>
      </c>
      <c r="C203" s="30" t="s">
        <v>201</v>
      </c>
      <c r="D203" s="4">
        <v>1</v>
      </c>
      <c r="E203" s="11" t="s">
        <v>59</v>
      </c>
      <c r="F203" s="30" t="s">
        <v>179</v>
      </c>
      <c r="G203" s="22" t="s">
        <v>90</v>
      </c>
      <c r="H203" s="21" t="s">
        <v>50</v>
      </c>
      <c r="I203" s="22" t="s">
        <v>51</v>
      </c>
      <c r="J203" s="4" t="s">
        <v>164</v>
      </c>
      <c r="K203" s="4" t="s">
        <v>204</v>
      </c>
      <c r="L203" s="22" t="s">
        <v>84</v>
      </c>
      <c r="M203" s="4" t="s">
        <v>620</v>
      </c>
      <c r="N203" s="4" t="s">
        <v>170</v>
      </c>
      <c r="AH203" s="48" t="s">
        <v>94</v>
      </c>
      <c r="CK203" s="4">
        <v>98.507499999999993</v>
      </c>
      <c r="CL203" s="4">
        <v>3</v>
      </c>
      <c r="CM203" s="4">
        <v>77.611900000000006</v>
      </c>
      <c r="CN203" s="4">
        <v>3</v>
      </c>
      <c r="CO203" s="24">
        <f t="shared" ref="CO203:CO222" si="175">LN(CK203/CM203)</f>
        <v>0.23841192146370915</v>
      </c>
      <c r="CP203" s="25">
        <f t="shared" si="174"/>
        <v>0.66666666666666663</v>
      </c>
    </row>
    <row r="204" spans="1:214">
      <c r="A204" s="4">
        <v>202</v>
      </c>
      <c r="B204" s="4" t="s">
        <v>214</v>
      </c>
      <c r="C204" s="30" t="s">
        <v>200</v>
      </c>
      <c r="D204" s="4">
        <v>1</v>
      </c>
      <c r="E204" s="11" t="s">
        <v>59</v>
      </c>
      <c r="F204" s="30" t="s">
        <v>179</v>
      </c>
      <c r="G204" s="22" t="s">
        <v>90</v>
      </c>
      <c r="H204" s="21" t="s">
        <v>50</v>
      </c>
      <c r="I204" s="22" t="s">
        <v>51</v>
      </c>
      <c r="J204" s="4" t="s">
        <v>164</v>
      </c>
      <c r="K204" s="4" t="s">
        <v>204</v>
      </c>
      <c r="L204" s="22" t="s">
        <v>84</v>
      </c>
      <c r="M204" s="4" t="s">
        <v>620</v>
      </c>
      <c r="N204" s="4" t="s">
        <v>144</v>
      </c>
      <c r="AH204" s="48" t="s">
        <v>94</v>
      </c>
      <c r="CK204" s="4">
        <v>100</v>
      </c>
      <c r="CL204" s="4">
        <v>3</v>
      </c>
      <c r="CM204" s="4">
        <v>92.537300000000002</v>
      </c>
      <c r="CN204" s="4">
        <v>3</v>
      </c>
      <c r="CO204" s="24">
        <f t="shared" si="175"/>
        <v>7.7558379507175437E-2</v>
      </c>
      <c r="CP204" s="25">
        <f t="shared" si="174"/>
        <v>0.66666666666666663</v>
      </c>
    </row>
    <row r="205" spans="1:214">
      <c r="A205" s="4">
        <v>203</v>
      </c>
      <c r="B205" s="4" t="s">
        <v>214</v>
      </c>
      <c r="C205" s="30" t="s">
        <v>200</v>
      </c>
      <c r="D205" s="4">
        <v>1</v>
      </c>
      <c r="E205" s="11" t="s">
        <v>59</v>
      </c>
      <c r="F205" s="30" t="s">
        <v>179</v>
      </c>
      <c r="G205" s="22" t="s">
        <v>90</v>
      </c>
      <c r="H205" s="21" t="s">
        <v>50</v>
      </c>
      <c r="I205" s="22" t="s">
        <v>51</v>
      </c>
      <c r="J205" s="4" t="s">
        <v>164</v>
      </c>
      <c r="K205" s="4" t="s">
        <v>204</v>
      </c>
      <c r="L205" s="22" t="s">
        <v>84</v>
      </c>
      <c r="M205" s="4" t="s">
        <v>620</v>
      </c>
      <c r="N205" s="4" t="s">
        <v>136</v>
      </c>
      <c r="AH205" s="48" t="s">
        <v>94</v>
      </c>
      <c r="CK205" s="4">
        <v>100</v>
      </c>
      <c r="CL205" s="4">
        <v>3</v>
      </c>
      <c r="CM205" s="4">
        <v>93.283600000000007</v>
      </c>
      <c r="CN205" s="4">
        <v>3</v>
      </c>
      <c r="CO205" s="24">
        <f t="shared" si="175"/>
        <v>6.9525870648628682E-2</v>
      </c>
      <c r="CP205" s="25">
        <f t="shared" si="174"/>
        <v>0.66666666666666663</v>
      </c>
    </row>
    <row r="206" spans="1:214">
      <c r="A206" s="4">
        <v>204</v>
      </c>
      <c r="B206" s="4" t="s">
        <v>214</v>
      </c>
      <c r="C206" s="30" t="s">
        <v>200</v>
      </c>
      <c r="D206" s="4">
        <v>1</v>
      </c>
      <c r="E206" s="11" t="s">
        <v>59</v>
      </c>
      <c r="F206" s="30" t="s">
        <v>179</v>
      </c>
      <c r="G206" s="22" t="s">
        <v>90</v>
      </c>
      <c r="H206" s="21" t="s">
        <v>50</v>
      </c>
      <c r="I206" s="22" t="s">
        <v>51</v>
      </c>
      <c r="J206" s="4" t="s">
        <v>164</v>
      </c>
      <c r="K206" s="4" t="s">
        <v>204</v>
      </c>
      <c r="L206" s="22" t="s">
        <v>84</v>
      </c>
      <c r="M206" s="4" t="s">
        <v>620</v>
      </c>
      <c r="N206" s="4" t="s">
        <v>145</v>
      </c>
      <c r="AH206" s="48" t="s">
        <v>94</v>
      </c>
      <c r="CK206" s="4">
        <v>100</v>
      </c>
      <c r="CL206" s="4">
        <v>3</v>
      </c>
      <c r="CM206" s="4">
        <v>94.029899999999998</v>
      </c>
      <c r="CN206" s="4">
        <v>3</v>
      </c>
      <c r="CO206" s="24">
        <f t="shared" si="175"/>
        <v>6.1557369190046861E-2</v>
      </c>
      <c r="CP206" s="25">
        <f t="shared" si="174"/>
        <v>0.66666666666666663</v>
      </c>
    </row>
    <row r="207" spans="1:214">
      <c r="A207" s="4">
        <v>205</v>
      </c>
      <c r="B207" s="4" t="s">
        <v>214</v>
      </c>
      <c r="C207" s="30" t="s">
        <v>200</v>
      </c>
      <c r="D207" s="4">
        <v>1</v>
      </c>
      <c r="E207" s="11" t="s">
        <v>59</v>
      </c>
      <c r="F207" s="30" t="s">
        <v>179</v>
      </c>
      <c r="G207" s="22" t="s">
        <v>90</v>
      </c>
      <c r="H207" s="21" t="s">
        <v>50</v>
      </c>
      <c r="I207" s="22" t="s">
        <v>51</v>
      </c>
      <c r="J207" s="4" t="s">
        <v>164</v>
      </c>
      <c r="K207" s="4" t="s">
        <v>204</v>
      </c>
      <c r="L207" s="22" t="s">
        <v>84</v>
      </c>
      <c r="M207" s="4" t="s">
        <v>620</v>
      </c>
      <c r="N207" s="4" t="s">
        <v>146</v>
      </c>
      <c r="AH207" s="48" t="s">
        <v>94</v>
      </c>
      <c r="CK207" s="4">
        <v>100</v>
      </c>
      <c r="CL207" s="4">
        <v>3</v>
      </c>
      <c r="CM207" s="4">
        <v>94.7761</v>
      </c>
      <c r="CN207" s="4">
        <v>3</v>
      </c>
      <c r="CO207" s="24">
        <f t="shared" si="175"/>
        <v>5.3652918216750597E-2</v>
      </c>
      <c r="CP207" s="25">
        <f t="shared" si="174"/>
        <v>0.66666666666666663</v>
      </c>
    </row>
    <row r="208" spans="1:214">
      <c r="A208" s="4">
        <v>206</v>
      </c>
      <c r="B208" s="4" t="s">
        <v>214</v>
      </c>
      <c r="C208" s="30" t="s">
        <v>200</v>
      </c>
      <c r="D208" s="4">
        <v>1</v>
      </c>
      <c r="E208" s="11" t="s">
        <v>59</v>
      </c>
      <c r="F208" s="30" t="s">
        <v>179</v>
      </c>
      <c r="G208" s="22" t="s">
        <v>90</v>
      </c>
      <c r="H208" s="21" t="s">
        <v>50</v>
      </c>
      <c r="I208" s="22" t="s">
        <v>51</v>
      </c>
      <c r="J208" s="4" t="s">
        <v>164</v>
      </c>
      <c r="K208" s="4" t="s">
        <v>204</v>
      </c>
      <c r="L208" s="22" t="s">
        <v>84</v>
      </c>
      <c r="M208" s="4" t="s">
        <v>620</v>
      </c>
      <c r="N208" s="4" t="s">
        <v>206</v>
      </c>
      <c r="AH208" s="48" t="s">
        <v>94</v>
      </c>
      <c r="CK208" s="4">
        <v>100</v>
      </c>
      <c r="CL208" s="4">
        <v>3</v>
      </c>
      <c r="CM208" s="4">
        <v>95.522400000000005</v>
      </c>
      <c r="CN208" s="4">
        <v>3</v>
      </c>
      <c r="CO208" s="24">
        <f t="shared" si="175"/>
        <v>4.5809411031301976E-2</v>
      </c>
      <c r="CP208" s="25">
        <f t="shared" si="174"/>
        <v>0.66666666666666663</v>
      </c>
    </row>
    <row r="209" spans="1:94">
      <c r="A209" s="4">
        <v>207</v>
      </c>
      <c r="B209" s="4" t="s">
        <v>214</v>
      </c>
      <c r="C209" s="30" t="s">
        <v>200</v>
      </c>
      <c r="D209" s="4">
        <v>1</v>
      </c>
      <c r="E209" s="11" t="s">
        <v>59</v>
      </c>
      <c r="F209" s="30" t="s">
        <v>179</v>
      </c>
      <c r="G209" s="22" t="s">
        <v>90</v>
      </c>
      <c r="H209" s="21" t="s">
        <v>50</v>
      </c>
      <c r="I209" s="22" t="s">
        <v>51</v>
      </c>
      <c r="J209" s="4" t="s">
        <v>164</v>
      </c>
      <c r="K209" s="4" t="s">
        <v>208</v>
      </c>
      <c r="L209" s="22" t="s">
        <v>84</v>
      </c>
      <c r="M209" s="4" t="s">
        <v>620</v>
      </c>
      <c r="N209" s="4" t="s">
        <v>205</v>
      </c>
      <c r="AH209" s="48" t="s">
        <v>94</v>
      </c>
      <c r="CK209" s="4">
        <v>0</v>
      </c>
      <c r="CL209" s="4">
        <v>3</v>
      </c>
      <c r="CM209" s="4">
        <v>0</v>
      </c>
      <c r="CN209" s="4">
        <v>3</v>
      </c>
      <c r="CO209" s="24"/>
      <c r="CP209" s="25">
        <f t="shared" si="174"/>
        <v>0.66666666666666663</v>
      </c>
    </row>
    <row r="210" spans="1:94">
      <c r="A210" s="4">
        <v>208</v>
      </c>
      <c r="B210" s="4" t="s">
        <v>214</v>
      </c>
      <c r="C210" s="30" t="s">
        <v>200</v>
      </c>
      <c r="D210" s="4">
        <v>1</v>
      </c>
      <c r="E210" s="11" t="s">
        <v>59</v>
      </c>
      <c r="F210" s="30" t="s">
        <v>179</v>
      </c>
      <c r="G210" s="22" t="s">
        <v>90</v>
      </c>
      <c r="H210" s="21" t="s">
        <v>50</v>
      </c>
      <c r="I210" s="22" t="s">
        <v>51</v>
      </c>
      <c r="J210" s="4" t="s">
        <v>164</v>
      </c>
      <c r="K210" s="4" t="s">
        <v>208</v>
      </c>
      <c r="L210" s="22" t="s">
        <v>84</v>
      </c>
      <c r="M210" s="4" t="s">
        <v>620</v>
      </c>
      <c r="N210" s="4" t="s">
        <v>170</v>
      </c>
      <c r="AH210" s="48" t="s">
        <v>94</v>
      </c>
      <c r="CK210" s="4">
        <v>81.751800000000003</v>
      </c>
      <c r="CL210" s="4">
        <v>3</v>
      </c>
      <c r="CM210" s="4">
        <v>24.087599999999998</v>
      </c>
      <c r="CN210" s="4">
        <v>3</v>
      </c>
      <c r="CO210" s="24">
        <f t="shared" si="175"/>
        <v>1.2219906426208422</v>
      </c>
      <c r="CP210" s="25">
        <f t="shared" si="174"/>
        <v>0.66666666666666663</v>
      </c>
    </row>
    <row r="211" spans="1:94">
      <c r="A211" s="4">
        <v>209</v>
      </c>
      <c r="B211" s="4" t="s">
        <v>214</v>
      </c>
      <c r="C211" s="30" t="s">
        <v>200</v>
      </c>
      <c r="D211" s="4">
        <v>1</v>
      </c>
      <c r="E211" s="11" t="s">
        <v>59</v>
      </c>
      <c r="F211" s="30" t="s">
        <v>179</v>
      </c>
      <c r="G211" s="22" t="s">
        <v>90</v>
      </c>
      <c r="H211" s="21" t="s">
        <v>50</v>
      </c>
      <c r="I211" s="22" t="s">
        <v>51</v>
      </c>
      <c r="J211" s="4" t="s">
        <v>164</v>
      </c>
      <c r="K211" s="4" t="s">
        <v>207</v>
      </c>
      <c r="L211" s="22" t="s">
        <v>84</v>
      </c>
      <c r="M211" s="4" t="s">
        <v>620</v>
      </c>
      <c r="N211" s="4" t="s">
        <v>144</v>
      </c>
      <c r="AH211" s="48" t="s">
        <v>94</v>
      </c>
      <c r="CK211" s="4">
        <v>95.620400000000004</v>
      </c>
      <c r="CL211" s="4">
        <v>3</v>
      </c>
      <c r="CM211" s="4">
        <v>78.832099999999997</v>
      </c>
      <c r="CN211" s="4">
        <v>3</v>
      </c>
      <c r="CO211" s="24">
        <f t="shared" si="175"/>
        <v>0.19306591209327389</v>
      </c>
      <c r="CP211" s="25">
        <f t="shared" si="174"/>
        <v>0.66666666666666663</v>
      </c>
    </row>
    <row r="212" spans="1:94">
      <c r="A212" s="4">
        <v>210</v>
      </c>
      <c r="B212" s="4" t="s">
        <v>214</v>
      </c>
      <c r="C212" s="30" t="s">
        <v>200</v>
      </c>
      <c r="D212" s="4">
        <v>1</v>
      </c>
      <c r="E212" s="11" t="s">
        <v>59</v>
      </c>
      <c r="F212" s="30" t="s">
        <v>179</v>
      </c>
      <c r="G212" s="22" t="s">
        <v>90</v>
      </c>
      <c r="H212" s="21" t="s">
        <v>50</v>
      </c>
      <c r="I212" s="22" t="s">
        <v>51</v>
      </c>
      <c r="J212" s="4" t="s">
        <v>164</v>
      </c>
      <c r="K212" s="4" t="s">
        <v>207</v>
      </c>
      <c r="L212" s="22" t="s">
        <v>84</v>
      </c>
      <c r="M212" s="4" t="s">
        <v>620</v>
      </c>
      <c r="N212" s="4" t="s">
        <v>136</v>
      </c>
      <c r="AH212" s="48" t="s">
        <v>94</v>
      </c>
      <c r="CK212" s="4">
        <v>97.810199999999995</v>
      </c>
      <c r="CL212" s="4">
        <v>3</v>
      </c>
      <c r="CM212" s="4">
        <v>95.620400000000004</v>
      </c>
      <c r="CN212" s="4">
        <v>3</v>
      </c>
      <c r="CO212" s="24">
        <f t="shared" si="175"/>
        <v>2.2642679666533862E-2</v>
      </c>
      <c r="CP212" s="25">
        <f t="shared" si="174"/>
        <v>0.66666666666666663</v>
      </c>
    </row>
    <row r="213" spans="1:94">
      <c r="A213" s="4">
        <v>211</v>
      </c>
      <c r="B213" s="4" t="s">
        <v>214</v>
      </c>
      <c r="C213" s="30" t="s">
        <v>200</v>
      </c>
      <c r="D213" s="4">
        <v>1</v>
      </c>
      <c r="E213" s="11" t="s">
        <v>59</v>
      </c>
      <c r="F213" s="30" t="s">
        <v>179</v>
      </c>
      <c r="G213" s="22" t="s">
        <v>90</v>
      </c>
      <c r="H213" s="21" t="s">
        <v>50</v>
      </c>
      <c r="I213" s="22" t="s">
        <v>51</v>
      </c>
      <c r="J213" s="4" t="s">
        <v>164</v>
      </c>
      <c r="K213" s="4" t="s">
        <v>207</v>
      </c>
      <c r="L213" s="22" t="s">
        <v>84</v>
      </c>
      <c r="M213" s="4" t="s">
        <v>620</v>
      </c>
      <c r="N213" s="4" t="s">
        <v>145</v>
      </c>
      <c r="AH213" s="48" t="s">
        <v>94</v>
      </c>
      <c r="CK213" s="4">
        <v>96.350399999999993</v>
      </c>
      <c r="CL213" s="4">
        <v>3</v>
      </c>
      <c r="CM213" s="4">
        <v>97.810199999999995</v>
      </c>
      <c r="CN213" s="4">
        <v>3</v>
      </c>
      <c r="CO213" s="24">
        <f t="shared" si="175"/>
        <v>-1.5037319698373415E-2</v>
      </c>
      <c r="CP213" s="25">
        <f t="shared" si="174"/>
        <v>0.66666666666666663</v>
      </c>
    </row>
    <row r="214" spans="1:94">
      <c r="A214" s="4">
        <v>212</v>
      </c>
      <c r="B214" s="4" t="s">
        <v>214</v>
      </c>
      <c r="C214" s="30" t="s">
        <v>200</v>
      </c>
      <c r="D214" s="4">
        <v>1</v>
      </c>
      <c r="E214" s="11" t="s">
        <v>59</v>
      </c>
      <c r="F214" s="30" t="s">
        <v>179</v>
      </c>
      <c r="G214" s="22" t="s">
        <v>90</v>
      </c>
      <c r="H214" s="21" t="s">
        <v>50</v>
      </c>
      <c r="I214" s="22" t="s">
        <v>51</v>
      </c>
      <c r="J214" s="4" t="s">
        <v>164</v>
      </c>
      <c r="K214" s="4" t="s">
        <v>207</v>
      </c>
      <c r="L214" s="22" t="s">
        <v>84</v>
      </c>
      <c r="M214" s="4" t="s">
        <v>620</v>
      </c>
      <c r="N214" s="4" t="s">
        <v>146</v>
      </c>
      <c r="AH214" s="48" t="s">
        <v>94</v>
      </c>
      <c r="CK214" s="4">
        <v>97.080299999999994</v>
      </c>
      <c r="CL214" s="4">
        <v>3</v>
      </c>
      <c r="CM214" s="4">
        <v>100</v>
      </c>
      <c r="CN214" s="4">
        <v>3</v>
      </c>
      <c r="CO214" s="24">
        <f t="shared" si="175"/>
        <v>-2.9631714899607683E-2</v>
      </c>
      <c r="CP214" s="25">
        <f t="shared" si="174"/>
        <v>0.66666666666666663</v>
      </c>
    </row>
    <row r="215" spans="1:94">
      <c r="A215" s="4">
        <v>213</v>
      </c>
      <c r="B215" s="4" t="s">
        <v>214</v>
      </c>
      <c r="C215" s="30" t="s">
        <v>200</v>
      </c>
      <c r="D215" s="4">
        <v>1</v>
      </c>
      <c r="E215" s="11" t="s">
        <v>59</v>
      </c>
      <c r="F215" s="30" t="s">
        <v>179</v>
      </c>
      <c r="G215" s="22" t="s">
        <v>90</v>
      </c>
      <c r="H215" s="21" t="s">
        <v>50</v>
      </c>
      <c r="I215" s="22" t="s">
        <v>51</v>
      </c>
      <c r="J215" s="4" t="s">
        <v>164</v>
      </c>
      <c r="K215" s="4" t="s">
        <v>207</v>
      </c>
      <c r="L215" s="22" t="s">
        <v>84</v>
      </c>
      <c r="M215" s="4" t="s">
        <v>620</v>
      </c>
      <c r="N215" s="4" t="s">
        <v>206</v>
      </c>
      <c r="AH215" s="48" t="s">
        <v>94</v>
      </c>
      <c r="CK215" s="4">
        <v>97.810199999999995</v>
      </c>
      <c r="CL215" s="4">
        <v>3</v>
      </c>
      <c r="CM215" s="4">
        <v>100</v>
      </c>
      <c r="CN215" s="4">
        <v>3</v>
      </c>
      <c r="CO215" s="24">
        <f t="shared" si="175"/>
        <v>-2.2141319907083203E-2</v>
      </c>
      <c r="CP215" s="25">
        <f t="shared" si="174"/>
        <v>0.66666666666666663</v>
      </c>
    </row>
    <row r="216" spans="1:94">
      <c r="A216" s="4">
        <v>214</v>
      </c>
      <c r="B216" s="4" t="s">
        <v>214</v>
      </c>
      <c r="C216" s="30" t="s">
        <v>200</v>
      </c>
      <c r="D216" s="4">
        <v>1</v>
      </c>
      <c r="E216" s="11" t="s">
        <v>59</v>
      </c>
      <c r="F216" s="30" t="s">
        <v>179</v>
      </c>
      <c r="G216" s="22" t="s">
        <v>90</v>
      </c>
      <c r="H216" s="21" t="s">
        <v>50</v>
      </c>
      <c r="I216" s="22" t="s">
        <v>51</v>
      </c>
      <c r="J216" s="4" t="s">
        <v>164</v>
      </c>
      <c r="K216" s="4" t="s">
        <v>210</v>
      </c>
      <c r="L216" s="22" t="s">
        <v>84</v>
      </c>
      <c r="M216" s="4" t="s">
        <v>618</v>
      </c>
      <c r="N216" s="4" t="s">
        <v>205</v>
      </c>
      <c r="AH216" s="48" t="s">
        <v>94</v>
      </c>
      <c r="CK216" s="4">
        <v>0</v>
      </c>
      <c r="CL216" s="4">
        <v>3</v>
      </c>
      <c r="CM216" s="4">
        <v>0</v>
      </c>
      <c r="CN216" s="4">
        <v>3</v>
      </c>
      <c r="CO216" s="24"/>
      <c r="CP216" s="25">
        <f t="shared" si="174"/>
        <v>0.66666666666666663</v>
      </c>
    </row>
    <row r="217" spans="1:94">
      <c r="A217" s="4">
        <v>215</v>
      </c>
      <c r="B217" s="4" t="s">
        <v>214</v>
      </c>
      <c r="C217" s="30" t="s">
        <v>200</v>
      </c>
      <c r="D217" s="4">
        <v>1</v>
      </c>
      <c r="E217" s="11" t="s">
        <v>59</v>
      </c>
      <c r="F217" s="30" t="s">
        <v>179</v>
      </c>
      <c r="G217" s="22" t="s">
        <v>90</v>
      </c>
      <c r="H217" s="21" t="s">
        <v>50</v>
      </c>
      <c r="I217" s="22" t="s">
        <v>51</v>
      </c>
      <c r="J217" s="4" t="s">
        <v>164</v>
      </c>
      <c r="K217" s="4" t="s">
        <v>210</v>
      </c>
      <c r="L217" s="22" t="s">
        <v>84</v>
      </c>
      <c r="M217" s="4" t="s">
        <v>618</v>
      </c>
      <c r="N217" s="4" t="s">
        <v>170</v>
      </c>
      <c r="AH217" s="48" t="s">
        <v>94</v>
      </c>
      <c r="CK217" s="4">
        <v>4.4776100000000003</v>
      </c>
      <c r="CL217" s="4">
        <v>3</v>
      </c>
      <c r="CM217" s="4">
        <v>2.3881000000000001</v>
      </c>
      <c r="CN217" s="4">
        <v>3</v>
      </c>
      <c r="CO217" s="24">
        <f t="shared" si="175"/>
        <v>0.62859135123132814</v>
      </c>
      <c r="CP217" s="25">
        <f t="shared" si="174"/>
        <v>0.66666666666666663</v>
      </c>
    </row>
    <row r="218" spans="1:94">
      <c r="A218" s="4">
        <v>216</v>
      </c>
      <c r="B218" s="4" t="s">
        <v>214</v>
      </c>
      <c r="C218" s="30" t="s">
        <v>200</v>
      </c>
      <c r="D218" s="4">
        <v>1</v>
      </c>
      <c r="E218" s="11" t="s">
        <v>59</v>
      </c>
      <c r="F218" s="30" t="s">
        <v>179</v>
      </c>
      <c r="G218" s="22" t="s">
        <v>90</v>
      </c>
      <c r="H218" s="21" t="s">
        <v>50</v>
      </c>
      <c r="I218" s="22" t="s">
        <v>51</v>
      </c>
      <c r="J218" s="4" t="s">
        <v>164</v>
      </c>
      <c r="K218" s="4" t="s">
        <v>209</v>
      </c>
      <c r="L218" s="22" t="s">
        <v>84</v>
      </c>
      <c r="M218" s="4" t="s">
        <v>618</v>
      </c>
      <c r="N218" s="4" t="s">
        <v>144</v>
      </c>
      <c r="AH218" s="48" t="s">
        <v>94</v>
      </c>
      <c r="CK218" s="4">
        <v>69.403000000000006</v>
      </c>
      <c r="CL218" s="4">
        <v>3</v>
      </c>
      <c r="CM218" s="4">
        <v>25.373100000000001</v>
      </c>
      <c r="CN218" s="4">
        <v>3</v>
      </c>
      <c r="CO218" s="24">
        <f t="shared" si="175"/>
        <v>1.0062405365329266</v>
      </c>
      <c r="CP218" s="25">
        <f t="shared" si="174"/>
        <v>0.66666666666666663</v>
      </c>
    </row>
    <row r="219" spans="1:94">
      <c r="A219" s="4">
        <v>217</v>
      </c>
      <c r="B219" s="4" t="s">
        <v>214</v>
      </c>
      <c r="C219" s="30" t="s">
        <v>200</v>
      </c>
      <c r="D219" s="4">
        <v>1</v>
      </c>
      <c r="E219" s="11" t="s">
        <v>59</v>
      </c>
      <c r="F219" s="30" t="s">
        <v>179</v>
      </c>
      <c r="G219" s="22" t="s">
        <v>90</v>
      </c>
      <c r="H219" s="21" t="s">
        <v>50</v>
      </c>
      <c r="I219" s="22" t="s">
        <v>51</v>
      </c>
      <c r="J219" s="4" t="s">
        <v>164</v>
      </c>
      <c r="K219" s="4" t="s">
        <v>209</v>
      </c>
      <c r="L219" s="22" t="s">
        <v>84</v>
      </c>
      <c r="M219" s="4" t="s">
        <v>618</v>
      </c>
      <c r="N219" s="4" t="s">
        <v>136</v>
      </c>
      <c r="AH219" s="48" t="s">
        <v>94</v>
      </c>
      <c r="CK219" s="4">
        <v>88.059700000000007</v>
      </c>
      <c r="CL219" s="4">
        <v>3</v>
      </c>
      <c r="CM219" s="4">
        <v>82.089600000000004</v>
      </c>
      <c r="CN219" s="4">
        <v>3</v>
      </c>
      <c r="CO219" s="24">
        <f t="shared" si="175"/>
        <v>7.0203659906083377E-2</v>
      </c>
      <c r="CP219" s="25">
        <f t="shared" si="174"/>
        <v>0.66666666666666663</v>
      </c>
    </row>
    <row r="220" spans="1:94">
      <c r="A220" s="4">
        <v>218</v>
      </c>
      <c r="B220" s="4" t="s">
        <v>214</v>
      </c>
      <c r="C220" s="30" t="s">
        <v>200</v>
      </c>
      <c r="D220" s="4">
        <v>1</v>
      </c>
      <c r="E220" s="11" t="s">
        <v>59</v>
      </c>
      <c r="F220" s="30" t="s">
        <v>179</v>
      </c>
      <c r="G220" s="22" t="s">
        <v>90</v>
      </c>
      <c r="H220" s="21" t="s">
        <v>50</v>
      </c>
      <c r="I220" s="22" t="s">
        <v>51</v>
      </c>
      <c r="J220" s="4" t="s">
        <v>164</v>
      </c>
      <c r="K220" s="4" t="s">
        <v>209</v>
      </c>
      <c r="L220" s="22" t="s">
        <v>84</v>
      </c>
      <c r="M220" s="4" t="s">
        <v>618</v>
      </c>
      <c r="N220" s="4" t="s">
        <v>145</v>
      </c>
      <c r="AH220" s="48" t="s">
        <v>94</v>
      </c>
      <c r="CK220" s="4">
        <v>92.537300000000002</v>
      </c>
      <c r="CL220" s="4">
        <v>3</v>
      </c>
      <c r="CM220" s="4">
        <v>86.5672</v>
      </c>
      <c r="CN220" s="4">
        <v>3</v>
      </c>
      <c r="CO220" s="24">
        <f t="shared" si="175"/>
        <v>6.6690815544353549E-2</v>
      </c>
      <c r="CP220" s="25">
        <f t="shared" si="174"/>
        <v>0.66666666666666663</v>
      </c>
    </row>
    <row r="221" spans="1:94">
      <c r="A221" s="4">
        <v>219</v>
      </c>
      <c r="B221" s="4" t="s">
        <v>214</v>
      </c>
      <c r="C221" s="30" t="s">
        <v>200</v>
      </c>
      <c r="D221" s="4">
        <v>1</v>
      </c>
      <c r="E221" s="11" t="s">
        <v>59</v>
      </c>
      <c r="F221" s="30" t="s">
        <v>179</v>
      </c>
      <c r="G221" s="22" t="s">
        <v>90</v>
      </c>
      <c r="H221" s="21" t="s">
        <v>50</v>
      </c>
      <c r="I221" s="22" t="s">
        <v>51</v>
      </c>
      <c r="J221" s="4" t="s">
        <v>164</v>
      </c>
      <c r="K221" s="4" t="s">
        <v>209</v>
      </c>
      <c r="L221" s="22" t="s">
        <v>84</v>
      </c>
      <c r="M221" s="4" t="s">
        <v>618</v>
      </c>
      <c r="N221" s="4" t="s">
        <v>146</v>
      </c>
      <c r="AH221" s="48" t="s">
        <v>94</v>
      </c>
      <c r="CK221" s="4">
        <v>92.537300000000002</v>
      </c>
      <c r="CL221" s="4">
        <v>3</v>
      </c>
      <c r="CM221" s="4">
        <v>93.283600000000007</v>
      </c>
      <c r="CN221" s="4">
        <v>3</v>
      </c>
      <c r="CO221" s="24">
        <f t="shared" si="175"/>
        <v>-8.0325088585467917E-3</v>
      </c>
      <c r="CP221" s="25">
        <f t="shared" si="174"/>
        <v>0.66666666666666663</v>
      </c>
    </row>
    <row r="222" spans="1:94">
      <c r="A222" s="4">
        <v>220</v>
      </c>
      <c r="B222" s="4" t="s">
        <v>214</v>
      </c>
      <c r="C222" s="30" t="s">
        <v>200</v>
      </c>
      <c r="D222" s="4">
        <v>1</v>
      </c>
      <c r="E222" s="11" t="s">
        <v>59</v>
      </c>
      <c r="F222" s="30" t="s">
        <v>179</v>
      </c>
      <c r="G222" s="22" t="s">
        <v>90</v>
      </c>
      <c r="H222" s="21" t="s">
        <v>50</v>
      </c>
      <c r="I222" s="22" t="s">
        <v>51</v>
      </c>
      <c r="J222" s="4" t="s">
        <v>164</v>
      </c>
      <c r="K222" s="4" t="s">
        <v>209</v>
      </c>
      <c r="L222" s="22" t="s">
        <v>84</v>
      </c>
      <c r="M222" s="4" t="s">
        <v>618</v>
      </c>
      <c r="N222" s="4" t="s">
        <v>206</v>
      </c>
      <c r="AH222" s="48" t="s">
        <v>94</v>
      </c>
      <c r="CK222" s="4">
        <v>93.283600000000007</v>
      </c>
      <c r="CL222" s="4">
        <v>3</v>
      </c>
      <c r="CM222" s="4">
        <v>94.029899999999998</v>
      </c>
      <c r="CN222" s="4">
        <v>3</v>
      </c>
      <c r="CO222" s="24">
        <f t="shared" si="175"/>
        <v>-7.9685014585818264E-3</v>
      </c>
      <c r="CP222" s="25">
        <f t="shared" si="174"/>
        <v>0.66666666666666663</v>
      </c>
    </row>
    <row r="223" spans="1:94">
      <c r="A223" s="4">
        <v>221</v>
      </c>
      <c r="B223" s="4" t="s">
        <v>214</v>
      </c>
      <c r="C223" s="30" t="s">
        <v>200</v>
      </c>
      <c r="D223" s="4">
        <v>1</v>
      </c>
      <c r="E223" s="11" t="s">
        <v>59</v>
      </c>
      <c r="F223" s="30" t="s">
        <v>179</v>
      </c>
      <c r="G223" s="22" t="s">
        <v>90</v>
      </c>
      <c r="H223" s="21" t="s">
        <v>50</v>
      </c>
      <c r="I223" s="22" t="s">
        <v>51</v>
      </c>
      <c r="J223" s="4" t="s">
        <v>164</v>
      </c>
      <c r="K223" s="4" t="s">
        <v>212</v>
      </c>
      <c r="L223" s="22" t="s">
        <v>84</v>
      </c>
      <c r="M223" s="4" t="s">
        <v>619</v>
      </c>
      <c r="N223" s="4" t="s">
        <v>205</v>
      </c>
      <c r="AH223" s="48" t="s">
        <v>94</v>
      </c>
      <c r="CK223" s="4">
        <v>0</v>
      </c>
      <c r="CL223" s="4">
        <v>3</v>
      </c>
      <c r="CM223" s="4">
        <v>0</v>
      </c>
      <c r="CN223" s="4">
        <v>3</v>
      </c>
      <c r="CP223" s="25">
        <f t="shared" si="174"/>
        <v>0.66666666666666663</v>
      </c>
    </row>
    <row r="224" spans="1:94">
      <c r="A224" s="4">
        <v>222</v>
      </c>
      <c r="B224" s="4" t="s">
        <v>214</v>
      </c>
      <c r="C224" s="30" t="s">
        <v>200</v>
      </c>
      <c r="D224" s="4">
        <v>1</v>
      </c>
      <c r="E224" s="11" t="s">
        <v>59</v>
      </c>
      <c r="F224" s="30" t="s">
        <v>179</v>
      </c>
      <c r="G224" s="22" t="s">
        <v>90</v>
      </c>
      <c r="H224" s="21" t="s">
        <v>50</v>
      </c>
      <c r="I224" s="22" t="s">
        <v>51</v>
      </c>
      <c r="J224" s="4" t="s">
        <v>164</v>
      </c>
      <c r="K224" s="4" t="s">
        <v>212</v>
      </c>
      <c r="L224" s="22" t="s">
        <v>84</v>
      </c>
      <c r="M224" s="4" t="s">
        <v>619</v>
      </c>
      <c r="N224" s="4" t="s">
        <v>170</v>
      </c>
      <c r="AH224" s="48" t="s">
        <v>94</v>
      </c>
      <c r="CK224" s="4">
        <v>0</v>
      </c>
      <c r="CL224" s="4">
        <v>3</v>
      </c>
      <c r="CM224" s="4">
        <v>0</v>
      </c>
      <c r="CN224" s="4">
        <v>3</v>
      </c>
      <c r="CP224" s="25">
        <f t="shared" si="174"/>
        <v>0.66666666666666663</v>
      </c>
    </row>
    <row r="225" spans="1:94">
      <c r="A225" s="4">
        <v>223</v>
      </c>
      <c r="B225" s="4" t="s">
        <v>214</v>
      </c>
      <c r="C225" s="30" t="s">
        <v>200</v>
      </c>
      <c r="D225" s="4">
        <v>1</v>
      </c>
      <c r="E225" s="11" t="s">
        <v>59</v>
      </c>
      <c r="F225" s="30" t="s">
        <v>179</v>
      </c>
      <c r="G225" s="22" t="s">
        <v>90</v>
      </c>
      <c r="H225" s="21" t="s">
        <v>50</v>
      </c>
      <c r="I225" s="22" t="s">
        <v>51</v>
      </c>
      <c r="J225" s="4" t="s">
        <v>164</v>
      </c>
      <c r="K225" s="4" t="s">
        <v>211</v>
      </c>
      <c r="L225" s="22" t="s">
        <v>84</v>
      </c>
      <c r="M225" s="4" t="s">
        <v>619</v>
      </c>
      <c r="N225" s="4" t="s">
        <v>144</v>
      </c>
      <c r="AH225" s="48" t="s">
        <v>94</v>
      </c>
      <c r="CK225" s="4">
        <v>0</v>
      </c>
      <c r="CL225" s="4">
        <v>3</v>
      </c>
      <c r="CM225" s="4">
        <v>0</v>
      </c>
      <c r="CN225" s="4">
        <v>3</v>
      </c>
      <c r="CP225" s="25">
        <f t="shared" si="174"/>
        <v>0.66666666666666663</v>
      </c>
    </row>
    <row r="226" spans="1:94">
      <c r="A226" s="4">
        <v>224</v>
      </c>
      <c r="B226" s="4" t="s">
        <v>214</v>
      </c>
      <c r="C226" s="30" t="s">
        <v>200</v>
      </c>
      <c r="D226" s="4">
        <v>1</v>
      </c>
      <c r="E226" s="11" t="s">
        <v>59</v>
      </c>
      <c r="F226" s="30" t="s">
        <v>179</v>
      </c>
      <c r="G226" s="22" t="s">
        <v>90</v>
      </c>
      <c r="H226" s="21" t="s">
        <v>50</v>
      </c>
      <c r="I226" s="22" t="s">
        <v>51</v>
      </c>
      <c r="J226" s="4" t="s">
        <v>164</v>
      </c>
      <c r="K226" s="4" t="s">
        <v>211</v>
      </c>
      <c r="L226" s="22" t="s">
        <v>84</v>
      </c>
      <c r="M226" s="4" t="s">
        <v>619</v>
      </c>
      <c r="N226" s="4" t="s">
        <v>136</v>
      </c>
      <c r="AH226" s="48" t="s">
        <v>94</v>
      </c>
      <c r="CK226" s="4">
        <v>39.097700000000003</v>
      </c>
      <c r="CL226" s="4">
        <v>3</v>
      </c>
      <c r="CM226" s="4">
        <v>15.037599999999999</v>
      </c>
      <c r="CN226" s="4">
        <v>3</v>
      </c>
      <c r="CO226" s="24">
        <f t="shared" ref="CO226:CO229" si="176">LN(CK226/CM226)</f>
        <v>0.95550991041148825</v>
      </c>
      <c r="CP226" s="25">
        <f t="shared" si="174"/>
        <v>0.66666666666666663</v>
      </c>
    </row>
    <row r="227" spans="1:94">
      <c r="A227" s="4">
        <v>225</v>
      </c>
      <c r="B227" s="4" t="s">
        <v>214</v>
      </c>
      <c r="C227" s="30" t="s">
        <v>200</v>
      </c>
      <c r="D227" s="4">
        <v>1</v>
      </c>
      <c r="E227" s="11" t="s">
        <v>59</v>
      </c>
      <c r="F227" s="30" t="s">
        <v>179</v>
      </c>
      <c r="G227" s="22" t="s">
        <v>90</v>
      </c>
      <c r="H227" s="21" t="s">
        <v>50</v>
      </c>
      <c r="I227" s="22" t="s">
        <v>51</v>
      </c>
      <c r="J227" s="4" t="s">
        <v>164</v>
      </c>
      <c r="K227" s="4" t="s">
        <v>211</v>
      </c>
      <c r="L227" s="22" t="s">
        <v>84</v>
      </c>
      <c r="M227" s="4" t="s">
        <v>619</v>
      </c>
      <c r="N227" s="4" t="s">
        <v>145</v>
      </c>
      <c r="AH227" s="48" t="s">
        <v>94</v>
      </c>
      <c r="CK227" s="4">
        <v>78.947400000000002</v>
      </c>
      <c r="CL227" s="4">
        <v>3</v>
      </c>
      <c r="CM227" s="4">
        <v>44.360900000000001</v>
      </c>
      <c r="CN227" s="4">
        <v>3</v>
      </c>
      <c r="CO227" s="24">
        <f t="shared" si="176"/>
        <v>0.57642335709918291</v>
      </c>
      <c r="CP227" s="25">
        <f t="shared" si="174"/>
        <v>0.66666666666666663</v>
      </c>
    </row>
    <row r="228" spans="1:94">
      <c r="A228" s="4">
        <v>226</v>
      </c>
      <c r="B228" s="4" t="s">
        <v>214</v>
      </c>
      <c r="C228" s="30" t="s">
        <v>200</v>
      </c>
      <c r="D228" s="4">
        <v>1</v>
      </c>
      <c r="E228" s="11" t="s">
        <v>59</v>
      </c>
      <c r="F228" s="30" t="s">
        <v>179</v>
      </c>
      <c r="G228" s="22" t="s">
        <v>90</v>
      </c>
      <c r="H228" s="21" t="s">
        <v>50</v>
      </c>
      <c r="I228" s="22" t="s">
        <v>51</v>
      </c>
      <c r="J228" s="4" t="s">
        <v>164</v>
      </c>
      <c r="K228" s="4" t="s">
        <v>211</v>
      </c>
      <c r="L228" s="22" t="s">
        <v>84</v>
      </c>
      <c r="M228" s="4" t="s">
        <v>619</v>
      </c>
      <c r="N228" s="4" t="s">
        <v>146</v>
      </c>
      <c r="AH228" s="48" t="s">
        <v>94</v>
      </c>
      <c r="CK228" s="4">
        <v>90.2256</v>
      </c>
      <c r="CL228" s="4">
        <v>3</v>
      </c>
      <c r="CM228" s="4">
        <v>75.188000000000002</v>
      </c>
      <c r="CN228" s="4">
        <v>3</v>
      </c>
      <c r="CO228" s="24">
        <f t="shared" si="176"/>
        <v>0.18232155679395459</v>
      </c>
      <c r="CP228" s="25">
        <f t="shared" si="174"/>
        <v>0.66666666666666663</v>
      </c>
    </row>
    <row r="229" spans="1:94">
      <c r="A229" s="4">
        <v>227</v>
      </c>
      <c r="B229" s="4" t="s">
        <v>214</v>
      </c>
      <c r="C229" s="30" t="s">
        <v>200</v>
      </c>
      <c r="D229" s="4">
        <v>1</v>
      </c>
      <c r="E229" s="11" t="s">
        <v>59</v>
      </c>
      <c r="F229" s="30" t="s">
        <v>179</v>
      </c>
      <c r="G229" s="22" t="s">
        <v>90</v>
      </c>
      <c r="H229" s="21" t="s">
        <v>50</v>
      </c>
      <c r="I229" s="22" t="s">
        <v>51</v>
      </c>
      <c r="J229" s="4" t="s">
        <v>164</v>
      </c>
      <c r="K229" s="4" t="s">
        <v>211</v>
      </c>
      <c r="L229" s="22" t="s">
        <v>84</v>
      </c>
      <c r="M229" s="4" t="s">
        <v>619</v>
      </c>
      <c r="N229" s="4" t="s">
        <v>206</v>
      </c>
      <c r="AH229" s="48" t="s">
        <v>94</v>
      </c>
      <c r="CK229" s="4">
        <v>95.488699999999994</v>
      </c>
      <c r="CL229" s="4">
        <v>3</v>
      </c>
      <c r="CM229" s="4">
        <v>90.2256</v>
      </c>
      <c r="CN229" s="4">
        <v>3</v>
      </c>
      <c r="CO229" s="24">
        <f t="shared" si="176"/>
        <v>5.6694715330142371E-2</v>
      </c>
      <c r="CP229" s="25">
        <f t="shared" si="174"/>
        <v>0.66666666666666663</v>
      </c>
    </row>
    <row r="230" spans="1:94">
      <c r="A230" s="4">
        <v>228</v>
      </c>
      <c r="B230" s="4" t="s">
        <v>214</v>
      </c>
      <c r="C230" s="30" t="s">
        <v>200</v>
      </c>
      <c r="D230" s="4">
        <v>1</v>
      </c>
      <c r="E230" s="11" t="s">
        <v>59</v>
      </c>
      <c r="F230" s="30" t="s">
        <v>179</v>
      </c>
      <c r="G230" s="22" t="s">
        <v>90</v>
      </c>
      <c r="H230" s="21" t="s">
        <v>50</v>
      </c>
      <c r="I230" s="22" t="s">
        <v>51</v>
      </c>
      <c r="J230" s="4" t="s">
        <v>164</v>
      </c>
      <c r="K230" s="4" t="s">
        <v>219</v>
      </c>
      <c r="L230" s="22" t="s">
        <v>84</v>
      </c>
      <c r="M230" s="4" t="s">
        <v>619</v>
      </c>
      <c r="N230" s="4" t="s">
        <v>142</v>
      </c>
      <c r="AH230" s="48" t="s">
        <v>94</v>
      </c>
      <c r="CK230" s="4">
        <v>0</v>
      </c>
      <c r="CL230" s="4">
        <v>3</v>
      </c>
      <c r="CM230" s="4">
        <v>0</v>
      </c>
      <c r="CN230" s="4">
        <v>3</v>
      </c>
      <c r="CP230" s="25">
        <f t="shared" si="174"/>
        <v>0.66666666666666663</v>
      </c>
    </row>
    <row r="231" spans="1:94">
      <c r="A231" s="4">
        <v>229</v>
      </c>
      <c r="B231" s="4" t="s">
        <v>214</v>
      </c>
      <c r="C231" s="30" t="s">
        <v>200</v>
      </c>
      <c r="D231" s="4">
        <v>1</v>
      </c>
      <c r="E231" s="11" t="s">
        <v>59</v>
      </c>
      <c r="F231" s="30" t="s">
        <v>179</v>
      </c>
      <c r="G231" s="22" t="s">
        <v>90</v>
      </c>
      <c r="H231" s="21" t="s">
        <v>50</v>
      </c>
      <c r="I231" s="22" t="s">
        <v>51</v>
      </c>
      <c r="J231" s="4" t="s">
        <v>164</v>
      </c>
      <c r="K231" s="4" t="s">
        <v>219</v>
      </c>
      <c r="L231" s="22" t="s">
        <v>84</v>
      </c>
      <c r="M231" s="4" t="s">
        <v>619</v>
      </c>
      <c r="N231" s="4" t="s">
        <v>170</v>
      </c>
      <c r="AH231" s="48" t="s">
        <v>94</v>
      </c>
      <c r="CK231" s="4">
        <v>0</v>
      </c>
      <c r="CL231" s="4">
        <v>3</v>
      </c>
      <c r="CM231" s="4">
        <v>0</v>
      </c>
      <c r="CN231" s="4">
        <v>3</v>
      </c>
      <c r="CP231" s="25">
        <f t="shared" si="174"/>
        <v>0.66666666666666663</v>
      </c>
    </row>
    <row r="232" spans="1:94">
      <c r="A232" s="4">
        <v>230</v>
      </c>
      <c r="B232" s="4" t="s">
        <v>214</v>
      </c>
      <c r="C232" s="30" t="s">
        <v>200</v>
      </c>
      <c r="D232" s="4">
        <v>1</v>
      </c>
      <c r="E232" s="11" t="s">
        <v>59</v>
      </c>
      <c r="F232" s="30" t="s">
        <v>179</v>
      </c>
      <c r="G232" s="22" t="s">
        <v>90</v>
      </c>
      <c r="H232" s="21" t="s">
        <v>50</v>
      </c>
      <c r="I232" s="22" t="s">
        <v>51</v>
      </c>
      <c r="J232" s="4" t="s">
        <v>164</v>
      </c>
      <c r="K232" s="4" t="s">
        <v>138</v>
      </c>
      <c r="L232" s="22" t="s">
        <v>84</v>
      </c>
      <c r="M232" s="4" t="s">
        <v>619</v>
      </c>
      <c r="N232" s="4" t="s">
        <v>144</v>
      </c>
      <c r="AH232" s="48" t="s">
        <v>94</v>
      </c>
      <c r="CK232" s="4">
        <v>0</v>
      </c>
      <c r="CL232" s="4">
        <v>3</v>
      </c>
      <c r="CM232" s="4">
        <v>0</v>
      </c>
      <c r="CN232" s="4">
        <v>3</v>
      </c>
      <c r="CP232" s="25">
        <f t="shared" si="174"/>
        <v>0.66666666666666663</v>
      </c>
    </row>
    <row r="233" spans="1:94">
      <c r="A233" s="4">
        <v>231</v>
      </c>
      <c r="B233" s="4" t="s">
        <v>214</v>
      </c>
      <c r="C233" s="30" t="s">
        <v>200</v>
      </c>
      <c r="D233" s="4">
        <v>1</v>
      </c>
      <c r="E233" s="11" t="s">
        <v>59</v>
      </c>
      <c r="F233" s="30" t="s">
        <v>179</v>
      </c>
      <c r="G233" s="22" t="s">
        <v>90</v>
      </c>
      <c r="H233" s="21" t="s">
        <v>50</v>
      </c>
      <c r="I233" s="22" t="s">
        <v>51</v>
      </c>
      <c r="J233" s="4" t="s">
        <v>164</v>
      </c>
      <c r="K233" s="4" t="s">
        <v>138</v>
      </c>
      <c r="L233" s="22" t="s">
        <v>84</v>
      </c>
      <c r="M233" s="4" t="s">
        <v>619</v>
      </c>
      <c r="N233" s="4" t="s">
        <v>136</v>
      </c>
      <c r="AH233" s="48" t="s">
        <v>94</v>
      </c>
      <c r="CK233" s="4">
        <v>0</v>
      </c>
      <c r="CL233" s="4">
        <v>3</v>
      </c>
      <c r="CM233" s="4">
        <v>0</v>
      </c>
      <c r="CN233" s="4">
        <v>3</v>
      </c>
      <c r="CP233" s="25">
        <f t="shared" si="174"/>
        <v>0.66666666666666663</v>
      </c>
    </row>
    <row r="234" spans="1:94">
      <c r="A234" s="4">
        <v>232</v>
      </c>
      <c r="B234" s="4" t="s">
        <v>214</v>
      </c>
      <c r="C234" s="30" t="s">
        <v>200</v>
      </c>
      <c r="D234" s="4">
        <v>1</v>
      </c>
      <c r="E234" s="11" t="s">
        <v>59</v>
      </c>
      <c r="F234" s="30" t="s">
        <v>179</v>
      </c>
      <c r="G234" s="22" t="s">
        <v>90</v>
      </c>
      <c r="H234" s="21" t="s">
        <v>50</v>
      </c>
      <c r="I234" s="22" t="s">
        <v>51</v>
      </c>
      <c r="J234" s="4" t="s">
        <v>164</v>
      </c>
      <c r="K234" s="4" t="s">
        <v>138</v>
      </c>
      <c r="L234" s="22" t="s">
        <v>84</v>
      </c>
      <c r="M234" s="4" t="s">
        <v>619</v>
      </c>
      <c r="N234" s="4" t="s">
        <v>145</v>
      </c>
      <c r="AH234" s="48" t="s">
        <v>94</v>
      </c>
      <c r="CK234" s="4">
        <v>0</v>
      </c>
      <c r="CL234" s="4">
        <v>3</v>
      </c>
      <c r="CM234" s="4">
        <v>0</v>
      </c>
      <c r="CN234" s="4">
        <v>3</v>
      </c>
      <c r="CP234" s="25">
        <f t="shared" si="174"/>
        <v>0.66666666666666663</v>
      </c>
    </row>
    <row r="235" spans="1:94">
      <c r="A235" s="4">
        <v>233</v>
      </c>
      <c r="B235" s="4" t="s">
        <v>214</v>
      </c>
      <c r="C235" s="30" t="s">
        <v>200</v>
      </c>
      <c r="D235" s="4">
        <v>1</v>
      </c>
      <c r="E235" s="11" t="s">
        <v>59</v>
      </c>
      <c r="F235" s="30" t="s">
        <v>179</v>
      </c>
      <c r="G235" s="22" t="s">
        <v>90</v>
      </c>
      <c r="H235" s="21" t="s">
        <v>50</v>
      </c>
      <c r="I235" s="22" t="s">
        <v>51</v>
      </c>
      <c r="J235" s="4" t="s">
        <v>164</v>
      </c>
      <c r="K235" s="4" t="s">
        <v>138</v>
      </c>
      <c r="L235" s="22" t="s">
        <v>84</v>
      </c>
      <c r="M235" s="4" t="s">
        <v>619</v>
      </c>
      <c r="N235" s="4" t="s">
        <v>146</v>
      </c>
      <c r="AH235" s="48" t="s">
        <v>94</v>
      </c>
      <c r="CK235" s="4">
        <v>12.146599999999999</v>
      </c>
      <c r="CL235" s="4">
        <v>3</v>
      </c>
      <c r="CM235" s="4">
        <v>1.91364</v>
      </c>
      <c r="CN235" s="4">
        <v>3</v>
      </c>
      <c r="CO235" s="24">
        <f t="shared" ref="CO235:CO242" si="177">LN(CK235/CM235)</f>
        <v>1.8480421076686377</v>
      </c>
      <c r="CP235" s="25">
        <f t="shared" si="174"/>
        <v>0.66666666666666663</v>
      </c>
    </row>
    <row r="236" spans="1:94">
      <c r="A236" s="4">
        <v>234</v>
      </c>
      <c r="B236" s="4" t="s">
        <v>214</v>
      </c>
      <c r="C236" s="30" t="s">
        <v>200</v>
      </c>
      <c r="D236" s="4">
        <v>1</v>
      </c>
      <c r="E236" s="11" t="s">
        <v>59</v>
      </c>
      <c r="F236" s="30" t="s">
        <v>179</v>
      </c>
      <c r="G236" s="22" t="s">
        <v>90</v>
      </c>
      <c r="H236" s="21" t="s">
        <v>50</v>
      </c>
      <c r="I236" s="22" t="s">
        <v>51</v>
      </c>
      <c r="J236" s="4" t="s">
        <v>164</v>
      </c>
      <c r="K236" s="4" t="s">
        <v>138</v>
      </c>
      <c r="L236" s="22" t="s">
        <v>84</v>
      </c>
      <c r="M236" s="4" t="s">
        <v>619</v>
      </c>
      <c r="N236" s="4" t="s">
        <v>113</v>
      </c>
      <c r="AH236" s="48" t="s">
        <v>94</v>
      </c>
      <c r="CK236" s="4">
        <v>12.204700000000001</v>
      </c>
      <c r="CL236" s="4">
        <v>3</v>
      </c>
      <c r="CM236" s="4">
        <v>3.54976</v>
      </c>
      <c r="CN236" s="4">
        <v>3</v>
      </c>
      <c r="CO236" s="24">
        <f t="shared" si="177"/>
        <v>1.2349411278845432</v>
      </c>
      <c r="CP236" s="25">
        <f t="shared" si="174"/>
        <v>0.66666666666666663</v>
      </c>
    </row>
    <row r="237" spans="1:94">
      <c r="A237" s="4">
        <v>235</v>
      </c>
      <c r="B237" s="4" t="s">
        <v>214</v>
      </c>
      <c r="C237" s="30" t="s">
        <v>200</v>
      </c>
      <c r="D237" s="4">
        <v>1</v>
      </c>
      <c r="E237" s="11" t="s">
        <v>59</v>
      </c>
      <c r="F237" s="30" t="s">
        <v>179</v>
      </c>
      <c r="G237" s="22" t="s">
        <v>90</v>
      </c>
      <c r="H237" s="21" t="s">
        <v>50</v>
      </c>
      <c r="I237" s="22" t="s">
        <v>51</v>
      </c>
      <c r="J237" s="4" t="s">
        <v>164</v>
      </c>
      <c r="K237" s="4" t="s">
        <v>138</v>
      </c>
      <c r="L237" s="22" t="s">
        <v>84</v>
      </c>
      <c r="M237" s="4" t="s">
        <v>619</v>
      </c>
      <c r="N237" s="4" t="s">
        <v>220</v>
      </c>
      <c r="AH237" s="48" t="s">
        <v>94</v>
      </c>
      <c r="CK237" s="4">
        <v>24.077100000000002</v>
      </c>
      <c r="CL237" s="4">
        <v>3</v>
      </c>
      <c r="CM237" s="4">
        <v>9.1196599999999997</v>
      </c>
      <c r="CN237" s="4">
        <v>3</v>
      </c>
      <c r="CO237" s="24">
        <f t="shared" si="177"/>
        <v>0.97082865860488687</v>
      </c>
      <c r="CP237" s="25">
        <f t="shared" si="174"/>
        <v>0.66666666666666663</v>
      </c>
    </row>
    <row r="238" spans="1:94">
      <c r="A238" s="4">
        <v>236</v>
      </c>
      <c r="B238" s="4" t="s">
        <v>214</v>
      </c>
      <c r="C238" s="30" t="s">
        <v>200</v>
      </c>
      <c r="D238" s="4">
        <v>1</v>
      </c>
      <c r="E238" s="11" t="s">
        <v>59</v>
      </c>
      <c r="F238" s="30" t="s">
        <v>179</v>
      </c>
      <c r="G238" s="22" t="s">
        <v>90</v>
      </c>
      <c r="H238" s="21" t="s">
        <v>50</v>
      </c>
      <c r="I238" s="22" t="s">
        <v>51</v>
      </c>
      <c r="J238" s="4" t="s">
        <v>164</v>
      </c>
      <c r="K238" s="4" t="s">
        <v>138</v>
      </c>
      <c r="L238" s="22" t="s">
        <v>84</v>
      </c>
      <c r="M238" s="4" t="s">
        <v>619</v>
      </c>
      <c r="N238" s="4" t="s">
        <v>221</v>
      </c>
      <c r="AH238" s="48" t="s">
        <v>94</v>
      </c>
      <c r="CK238" s="4">
        <v>37.5242</v>
      </c>
      <c r="CL238" s="4">
        <v>3</v>
      </c>
      <c r="CM238" s="4">
        <v>12.3338</v>
      </c>
      <c r="CN238" s="4">
        <v>3</v>
      </c>
      <c r="CO238" s="24">
        <f t="shared" si="177"/>
        <v>1.1126425970735641</v>
      </c>
      <c r="CP238" s="25">
        <f t="shared" si="174"/>
        <v>0.66666666666666663</v>
      </c>
    </row>
    <row r="239" spans="1:94">
      <c r="A239" s="4">
        <v>237</v>
      </c>
      <c r="B239" s="4" t="s">
        <v>214</v>
      </c>
      <c r="C239" s="30" t="s">
        <v>200</v>
      </c>
      <c r="D239" s="4">
        <v>1</v>
      </c>
      <c r="E239" s="11" t="s">
        <v>59</v>
      </c>
      <c r="F239" s="30" t="s">
        <v>179</v>
      </c>
      <c r="G239" s="22" t="s">
        <v>90</v>
      </c>
      <c r="H239" s="21" t="s">
        <v>50</v>
      </c>
      <c r="I239" s="22" t="s">
        <v>51</v>
      </c>
      <c r="J239" s="4" t="s">
        <v>164</v>
      </c>
      <c r="K239" s="4" t="s">
        <v>138</v>
      </c>
      <c r="L239" s="22" t="s">
        <v>84</v>
      </c>
      <c r="M239" s="4" t="s">
        <v>619</v>
      </c>
      <c r="N239" s="4" t="s">
        <v>222</v>
      </c>
      <c r="AH239" s="48" t="s">
        <v>94</v>
      </c>
      <c r="CK239" s="4">
        <v>45.462800000000001</v>
      </c>
      <c r="CL239" s="4">
        <v>3</v>
      </c>
      <c r="CM239" s="4">
        <v>14.754099999999999</v>
      </c>
      <c r="CN239" s="4">
        <v>3</v>
      </c>
      <c r="CO239" s="24">
        <f t="shared" si="177"/>
        <v>1.125373398874433</v>
      </c>
      <c r="CP239" s="25">
        <f t="shared" si="174"/>
        <v>0.66666666666666663</v>
      </c>
    </row>
    <row r="240" spans="1:94">
      <c r="A240" s="4">
        <v>238</v>
      </c>
      <c r="B240" s="4" t="s">
        <v>214</v>
      </c>
      <c r="C240" s="30" t="s">
        <v>200</v>
      </c>
      <c r="D240" s="4">
        <v>1</v>
      </c>
      <c r="E240" s="11" t="s">
        <v>59</v>
      </c>
      <c r="F240" s="30" t="s">
        <v>179</v>
      </c>
      <c r="G240" s="22" t="s">
        <v>90</v>
      </c>
      <c r="H240" s="21" t="s">
        <v>50</v>
      </c>
      <c r="I240" s="22" t="s">
        <v>51</v>
      </c>
      <c r="J240" s="4" t="s">
        <v>164</v>
      </c>
      <c r="K240" s="4" t="s">
        <v>138</v>
      </c>
      <c r="L240" s="22" t="s">
        <v>84</v>
      </c>
      <c r="M240" s="4" t="s">
        <v>619</v>
      </c>
      <c r="N240" s="4" t="s">
        <v>223</v>
      </c>
      <c r="AH240" s="48" t="s">
        <v>94</v>
      </c>
      <c r="CK240" s="4">
        <v>47.1021</v>
      </c>
      <c r="CL240" s="4">
        <v>3</v>
      </c>
      <c r="CM240" s="4">
        <v>17.177600000000002</v>
      </c>
      <c r="CN240" s="4">
        <v>3</v>
      </c>
      <c r="CO240" s="24">
        <f t="shared" si="177"/>
        <v>1.0087113765406461</v>
      </c>
      <c r="CP240" s="25">
        <f t="shared" si="174"/>
        <v>0.66666666666666663</v>
      </c>
    </row>
    <row r="241" spans="1:214">
      <c r="A241" s="4">
        <v>239</v>
      </c>
      <c r="B241" s="4" t="s">
        <v>214</v>
      </c>
      <c r="C241" s="30" t="s">
        <v>200</v>
      </c>
      <c r="D241" s="4">
        <v>1</v>
      </c>
      <c r="E241" s="11" t="s">
        <v>59</v>
      </c>
      <c r="F241" s="30" t="s">
        <v>179</v>
      </c>
      <c r="G241" s="22" t="s">
        <v>90</v>
      </c>
      <c r="H241" s="21" t="s">
        <v>50</v>
      </c>
      <c r="I241" s="22" t="s">
        <v>51</v>
      </c>
      <c r="J241" s="4" t="s">
        <v>164</v>
      </c>
      <c r="K241" s="4" t="s">
        <v>138</v>
      </c>
      <c r="L241" s="22" t="s">
        <v>84</v>
      </c>
      <c r="M241" s="4" t="s">
        <v>619</v>
      </c>
      <c r="N241" s="4" t="s">
        <v>224</v>
      </c>
      <c r="AH241" s="48" t="s">
        <v>94</v>
      </c>
      <c r="CK241" s="4">
        <v>48.753</v>
      </c>
      <c r="CL241" s="4">
        <v>3</v>
      </c>
      <c r="CM241" s="4">
        <v>18.8123</v>
      </c>
      <c r="CN241" s="4">
        <v>3</v>
      </c>
      <c r="CO241" s="24">
        <f t="shared" si="177"/>
        <v>0.95225582278863452</v>
      </c>
      <c r="CP241" s="25">
        <f t="shared" si="174"/>
        <v>0.66666666666666663</v>
      </c>
    </row>
    <row r="242" spans="1:214">
      <c r="A242" s="4">
        <v>240</v>
      </c>
      <c r="B242" s="4" t="s">
        <v>214</v>
      </c>
      <c r="C242" s="30" t="s">
        <v>200</v>
      </c>
      <c r="D242" s="4">
        <v>1</v>
      </c>
      <c r="E242" s="11" t="s">
        <v>59</v>
      </c>
      <c r="F242" s="30" t="s">
        <v>179</v>
      </c>
      <c r="G242" s="22" t="s">
        <v>90</v>
      </c>
      <c r="H242" s="21" t="s">
        <v>50</v>
      </c>
      <c r="I242" s="22" t="s">
        <v>51</v>
      </c>
      <c r="J242" s="4" t="s">
        <v>164</v>
      </c>
      <c r="K242" s="4" t="s">
        <v>138</v>
      </c>
      <c r="L242" s="22" t="s">
        <v>84</v>
      </c>
      <c r="M242" s="4" t="s">
        <v>619</v>
      </c>
      <c r="N242" s="4" t="s">
        <v>225</v>
      </c>
      <c r="AH242" s="48" t="s">
        <v>94</v>
      </c>
      <c r="CK242" s="4">
        <v>51.158499999999997</v>
      </c>
      <c r="CL242" s="4">
        <v>3</v>
      </c>
      <c r="CM242" s="4">
        <v>18.875</v>
      </c>
      <c r="CN242" s="4">
        <v>3</v>
      </c>
      <c r="CO242" s="24">
        <f t="shared" si="177"/>
        <v>0.99709036136464135</v>
      </c>
      <c r="CP242" s="25">
        <f t="shared" si="174"/>
        <v>0.66666666666666663</v>
      </c>
    </row>
    <row r="243" spans="1:214">
      <c r="A243" s="4">
        <v>241</v>
      </c>
      <c r="B243" s="4" t="s">
        <v>214</v>
      </c>
      <c r="C243" s="30" t="s">
        <v>200</v>
      </c>
      <c r="D243" s="4">
        <v>1</v>
      </c>
      <c r="E243" s="11" t="s">
        <v>59</v>
      </c>
      <c r="F243" s="30" t="s">
        <v>179</v>
      </c>
      <c r="G243" s="22" t="s">
        <v>90</v>
      </c>
      <c r="H243" s="21" t="s">
        <v>50</v>
      </c>
      <c r="I243" s="22" t="s">
        <v>51</v>
      </c>
      <c r="J243" s="4" t="s">
        <v>164</v>
      </c>
      <c r="K243" s="4" t="s">
        <v>204</v>
      </c>
      <c r="L243" s="22" t="s">
        <v>84</v>
      </c>
      <c r="M243" s="4" t="s">
        <v>620</v>
      </c>
      <c r="N243" s="4" t="s">
        <v>213</v>
      </c>
      <c r="AH243" s="47" t="s">
        <v>354</v>
      </c>
      <c r="CP243" s="25"/>
      <c r="FK243" s="4">
        <v>19.450199999999999</v>
      </c>
      <c r="FL243" s="4">
        <v>3</v>
      </c>
      <c r="FM243" s="4">
        <v>19.521899999999999</v>
      </c>
      <c r="FN243" s="4">
        <v>3</v>
      </c>
      <c r="FO243" s="24">
        <f t="shared" ref="FO243:FO253" si="178">LN(FK243/FM243)</f>
        <v>-3.6795595257352307E-3</v>
      </c>
      <c r="FP243" s="25">
        <f t="shared" ref="FP243:FP253" si="179">(FL243+FN243)/(FL243*FN243)</f>
        <v>0.66666666666666663</v>
      </c>
      <c r="GU243" s="4">
        <v>1.1171199999999999</v>
      </c>
      <c r="GV243" s="4">
        <v>3</v>
      </c>
      <c r="GW243" s="4">
        <v>0.94055699999999998</v>
      </c>
      <c r="GX243" s="4">
        <v>3</v>
      </c>
      <c r="GY243" s="24">
        <f t="shared" ref="GY243:GY251" si="180">LN(GU243/GW243)</f>
        <v>0.17203697095145315</v>
      </c>
      <c r="GZ243" s="25">
        <f t="shared" ref="GZ243:GZ251" si="181">(GV243+GX243)/(GV243*GX243)</f>
        <v>0.66666666666666663</v>
      </c>
    </row>
    <row r="244" spans="1:214">
      <c r="A244" s="4">
        <v>242</v>
      </c>
      <c r="B244" s="4" t="s">
        <v>214</v>
      </c>
      <c r="C244" s="30" t="s">
        <v>200</v>
      </c>
      <c r="D244" s="4">
        <v>1</v>
      </c>
      <c r="E244" s="11" t="s">
        <v>59</v>
      </c>
      <c r="F244" s="30" t="s">
        <v>179</v>
      </c>
      <c r="G244" s="22" t="s">
        <v>90</v>
      </c>
      <c r="H244" s="21" t="s">
        <v>50</v>
      </c>
      <c r="I244" s="22" t="s">
        <v>51</v>
      </c>
      <c r="J244" s="4" t="s">
        <v>164</v>
      </c>
      <c r="K244" s="4" t="s">
        <v>207</v>
      </c>
      <c r="L244" s="22" t="s">
        <v>84</v>
      </c>
      <c r="M244" s="4" t="s">
        <v>620</v>
      </c>
      <c r="N244" s="4" t="s">
        <v>213</v>
      </c>
      <c r="AH244" s="47" t="s">
        <v>354</v>
      </c>
      <c r="CP244" s="25"/>
      <c r="FK244" s="4">
        <v>25.6496</v>
      </c>
      <c r="FL244" s="4">
        <v>3</v>
      </c>
      <c r="FM244" s="4">
        <v>34.089199999999998</v>
      </c>
      <c r="FN244" s="4">
        <v>3</v>
      </c>
      <c r="FO244" s="24">
        <f t="shared" si="178"/>
        <v>-0.2844526416287172</v>
      </c>
      <c r="FP244" s="25">
        <f t="shared" si="179"/>
        <v>0.66666666666666663</v>
      </c>
      <c r="GU244" s="4">
        <v>5.7214400000000003</v>
      </c>
      <c r="GV244" s="4">
        <v>3</v>
      </c>
      <c r="GW244" s="4">
        <v>1.5543499999999999</v>
      </c>
      <c r="GX244" s="4">
        <v>3</v>
      </c>
      <c r="GY244" s="24">
        <f t="shared" si="180"/>
        <v>1.3031630701488937</v>
      </c>
      <c r="GZ244" s="25">
        <f t="shared" si="181"/>
        <v>0.66666666666666663</v>
      </c>
    </row>
    <row r="245" spans="1:214">
      <c r="A245" s="4">
        <v>243</v>
      </c>
      <c r="B245" s="4" t="s">
        <v>214</v>
      </c>
      <c r="C245" s="30" t="s">
        <v>200</v>
      </c>
      <c r="D245" s="4">
        <v>1</v>
      </c>
      <c r="E245" s="11" t="s">
        <v>59</v>
      </c>
      <c r="F245" s="30" t="s">
        <v>179</v>
      </c>
      <c r="G245" s="22" t="s">
        <v>90</v>
      </c>
      <c r="H245" s="21" t="s">
        <v>50</v>
      </c>
      <c r="I245" s="22" t="s">
        <v>51</v>
      </c>
      <c r="J245" s="4" t="s">
        <v>164</v>
      </c>
      <c r="K245" s="4" t="s">
        <v>209</v>
      </c>
      <c r="L245" s="22" t="s">
        <v>84</v>
      </c>
      <c r="M245" s="4" t="s">
        <v>618</v>
      </c>
      <c r="N245" s="4" t="s">
        <v>115</v>
      </c>
      <c r="AH245" s="47" t="s">
        <v>354</v>
      </c>
      <c r="CP245" s="25"/>
      <c r="FO245" s="24"/>
      <c r="FP245" s="25"/>
      <c r="GU245" s="4">
        <v>7.6388100000000003</v>
      </c>
      <c r="GV245" s="4">
        <v>3</v>
      </c>
      <c r="GW245" s="4">
        <v>4.0007099999999998</v>
      </c>
      <c r="GX245" s="4">
        <v>3</v>
      </c>
      <c r="GY245" s="24">
        <f t="shared" si="180"/>
        <v>0.64676998651577799</v>
      </c>
      <c r="GZ245" s="25">
        <f t="shared" si="181"/>
        <v>0.66666666666666663</v>
      </c>
    </row>
    <row r="246" spans="1:214" ht="14.4">
      <c r="A246" s="4">
        <v>244</v>
      </c>
      <c r="B246" s="4" t="s">
        <v>32</v>
      </c>
      <c r="C246" s="30" t="s">
        <v>183</v>
      </c>
      <c r="D246" s="4">
        <v>1</v>
      </c>
      <c r="E246" s="11" t="s">
        <v>59</v>
      </c>
      <c r="F246" s="30" t="s">
        <v>179</v>
      </c>
      <c r="G246" s="22" t="s">
        <v>90</v>
      </c>
      <c r="H246" s="21" t="s">
        <v>50</v>
      </c>
      <c r="I246" s="22" t="s">
        <v>51</v>
      </c>
      <c r="J246" s="4" t="s">
        <v>164</v>
      </c>
      <c r="Y246" s="23" t="s">
        <v>501</v>
      </c>
      <c r="Z246" s="4" t="s">
        <v>192</v>
      </c>
      <c r="AA246" s="4" t="s">
        <v>199</v>
      </c>
      <c r="AB246" s="4" t="s">
        <v>194</v>
      </c>
      <c r="AC246" s="4" t="s">
        <v>195</v>
      </c>
      <c r="AH246" s="47" t="s">
        <v>354</v>
      </c>
      <c r="CP246" s="25"/>
      <c r="FK246" s="4">
        <v>18.283000000000001</v>
      </c>
      <c r="FL246" s="4">
        <v>3</v>
      </c>
      <c r="FM246" s="4">
        <v>11.693199999999999</v>
      </c>
      <c r="FN246" s="4">
        <v>3</v>
      </c>
      <c r="FO246" s="24">
        <f t="shared" si="178"/>
        <v>0.4469641900840563</v>
      </c>
      <c r="FP246" s="25">
        <f t="shared" si="179"/>
        <v>0.66666666666666663</v>
      </c>
      <c r="GO246" s="4">
        <v>0</v>
      </c>
      <c r="GP246" s="4">
        <v>3</v>
      </c>
      <c r="GQ246" s="4">
        <v>0</v>
      </c>
      <c r="GR246" s="4">
        <v>3</v>
      </c>
      <c r="GS246" s="24"/>
      <c r="GT246" s="25">
        <f t="shared" ref="GT246:GT247" si="182">(GP246+GR246)/(GP246*GR246)</f>
        <v>0.66666666666666663</v>
      </c>
      <c r="GU246" s="4">
        <v>5.9000899999999996</v>
      </c>
      <c r="GV246" s="4">
        <v>3</v>
      </c>
      <c r="GW246" s="4">
        <v>5.4792899999999998</v>
      </c>
      <c r="GX246" s="4">
        <v>3</v>
      </c>
      <c r="GY246" s="24">
        <f t="shared" si="180"/>
        <v>7.3992074510375275E-2</v>
      </c>
      <c r="GZ246" s="25">
        <f t="shared" si="181"/>
        <v>0.66666666666666663</v>
      </c>
      <c r="HA246" s="4">
        <v>1724.14</v>
      </c>
      <c r="HB246" s="4">
        <v>3</v>
      </c>
      <c r="HC246" s="4">
        <v>1931.03</v>
      </c>
      <c r="HD246" s="4">
        <v>3</v>
      </c>
      <c r="HE246" s="24">
        <f t="shared" ref="HE246:HE247" si="183">LN(HA246/HC246)</f>
        <v>-0.11332516387645718</v>
      </c>
      <c r="HF246" s="25">
        <f t="shared" ref="HF246:HF247" si="184">(HB246+HD246)/(HB246*HD246)</f>
        <v>0.66666666666666663</v>
      </c>
    </row>
    <row r="247" spans="1:214">
      <c r="A247" s="4">
        <v>245</v>
      </c>
      <c r="B247" s="4" t="s">
        <v>32</v>
      </c>
      <c r="C247" s="30" t="s">
        <v>183</v>
      </c>
      <c r="D247" s="4">
        <v>1</v>
      </c>
      <c r="E247" s="11" t="s">
        <v>59</v>
      </c>
      <c r="F247" s="30" t="s">
        <v>179</v>
      </c>
      <c r="G247" s="22" t="s">
        <v>90</v>
      </c>
      <c r="H247" s="21" t="s">
        <v>50</v>
      </c>
      <c r="I247" s="22" t="s">
        <v>51</v>
      </c>
      <c r="J247" s="4" t="s">
        <v>164</v>
      </c>
      <c r="Y247" s="23" t="str">
        <f>[1]studies!$N$249</f>
        <v>-2℃</v>
      </c>
      <c r="Z247" s="4" t="s">
        <v>198</v>
      </c>
      <c r="AA247" s="4" t="s">
        <v>199</v>
      </c>
      <c r="AB247" s="4" t="s">
        <v>194</v>
      </c>
      <c r="AC247" s="4" t="s">
        <v>195</v>
      </c>
      <c r="AH247" s="47" t="s">
        <v>354</v>
      </c>
      <c r="FK247" s="4">
        <v>21.885300000000001</v>
      </c>
      <c r="FL247" s="4">
        <v>3</v>
      </c>
      <c r="FM247" s="4">
        <v>34.006700000000002</v>
      </c>
      <c r="FN247" s="4">
        <v>3</v>
      </c>
      <c r="FO247" s="24">
        <f t="shared" si="178"/>
        <v>-0.44074238545805533</v>
      </c>
      <c r="FP247" s="25">
        <f t="shared" si="179"/>
        <v>0.66666666666666663</v>
      </c>
      <c r="GO247" s="4">
        <v>15.676399999999999</v>
      </c>
      <c r="GP247" s="4">
        <v>3</v>
      </c>
      <c r="GQ247" s="4">
        <v>45.618400000000001</v>
      </c>
      <c r="GR247" s="4">
        <v>3</v>
      </c>
      <c r="GS247" s="24">
        <f t="shared" ref="GS247" si="185">LN(GO247/GQ247)</f>
        <v>-1.0681547471792123</v>
      </c>
      <c r="GT247" s="25">
        <f t="shared" si="182"/>
        <v>0.66666666666666663</v>
      </c>
      <c r="GU247" s="4">
        <v>7.4461300000000001</v>
      </c>
      <c r="GV247" s="4">
        <v>3</v>
      </c>
      <c r="GW247" s="4">
        <v>5.7269399999999999</v>
      </c>
      <c r="GX247" s="4">
        <v>3</v>
      </c>
      <c r="GY247" s="24">
        <f t="shared" si="180"/>
        <v>0.26251307766905463</v>
      </c>
      <c r="GZ247" s="25">
        <f t="shared" si="181"/>
        <v>0.66666666666666663</v>
      </c>
      <c r="HA247" s="4">
        <v>2655.17</v>
      </c>
      <c r="HB247" s="4">
        <v>3</v>
      </c>
      <c r="HC247" s="4">
        <v>1913.79</v>
      </c>
      <c r="HD247" s="4">
        <v>3</v>
      </c>
      <c r="HE247" s="24">
        <f t="shared" si="183"/>
        <v>0.32742311363290921</v>
      </c>
      <c r="HF247" s="25">
        <f t="shared" si="184"/>
        <v>0.66666666666666663</v>
      </c>
    </row>
    <row r="248" spans="1:214">
      <c r="A248" s="4">
        <v>246</v>
      </c>
      <c r="B248" s="4" t="s">
        <v>32</v>
      </c>
      <c r="C248" s="30" t="s">
        <v>183</v>
      </c>
      <c r="D248" s="4">
        <v>1</v>
      </c>
      <c r="E248" s="11" t="s">
        <v>59</v>
      </c>
      <c r="F248" s="30" t="s">
        <v>179</v>
      </c>
      <c r="G248" s="22" t="s">
        <v>90</v>
      </c>
      <c r="H248" s="21" t="s">
        <v>50</v>
      </c>
      <c r="I248" s="22" t="s">
        <v>51</v>
      </c>
      <c r="J248" s="4" t="s">
        <v>164</v>
      </c>
      <c r="K248" s="4" t="s">
        <v>204</v>
      </c>
      <c r="L248" s="22" t="s">
        <v>84</v>
      </c>
      <c r="M248" s="4" t="s">
        <v>620</v>
      </c>
      <c r="N248" s="4" t="s">
        <v>213</v>
      </c>
      <c r="AH248" s="47" t="s">
        <v>354</v>
      </c>
      <c r="FK248" s="4">
        <v>11.443899999999999</v>
      </c>
      <c r="FL248" s="4">
        <v>3</v>
      </c>
      <c r="FM248" s="4">
        <v>12.9475</v>
      </c>
      <c r="FN248" s="4">
        <v>3</v>
      </c>
      <c r="FO248" s="24">
        <f t="shared" si="178"/>
        <v>-0.12344588236964936</v>
      </c>
      <c r="FP248" s="25">
        <f t="shared" si="179"/>
        <v>0.66666666666666663</v>
      </c>
      <c r="GY248" s="24"/>
      <c r="GZ248" s="25"/>
    </row>
    <row r="249" spans="1:214">
      <c r="A249" s="4">
        <v>247</v>
      </c>
      <c r="B249" s="4" t="s">
        <v>32</v>
      </c>
      <c r="C249" s="30" t="s">
        <v>183</v>
      </c>
      <c r="D249" s="4">
        <v>1</v>
      </c>
      <c r="E249" s="11" t="s">
        <v>59</v>
      </c>
      <c r="F249" s="30" t="s">
        <v>179</v>
      </c>
      <c r="G249" s="22" t="s">
        <v>90</v>
      </c>
      <c r="H249" s="21" t="s">
        <v>50</v>
      </c>
      <c r="I249" s="22" t="s">
        <v>51</v>
      </c>
      <c r="J249" s="4" t="s">
        <v>164</v>
      </c>
      <c r="K249" s="4" t="s">
        <v>207</v>
      </c>
      <c r="L249" s="22" t="s">
        <v>84</v>
      </c>
      <c r="M249" s="4" t="s">
        <v>620</v>
      </c>
      <c r="N249" s="4" t="s">
        <v>213</v>
      </c>
      <c r="AH249" s="47" t="s">
        <v>354</v>
      </c>
      <c r="FK249" s="4">
        <v>21.780999999999999</v>
      </c>
      <c r="FL249" s="4">
        <v>3</v>
      </c>
      <c r="FM249" s="4">
        <v>30.238700000000001</v>
      </c>
      <c r="FN249" s="4">
        <v>3</v>
      </c>
      <c r="FO249" s="24">
        <f t="shared" si="178"/>
        <v>-0.3280845308361805</v>
      </c>
      <c r="FP249" s="25">
        <f t="shared" si="179"/>
        <v>0.66666666666666663</v>
      </c>
      <c r="GY249" s="24"/>
      <c r="GZ249" s="25"/>
    </row>
    <row r="250" spans="1:214" ht="14.4">
      <c r="A250" s="4">
        <v>248</v>
      </c>
      <c r="B250" s="4" t="s">
        <v>32</v>
      </c>
      <c r="C250" s="30" t="s">
        <v>184</v>
      </c>
      <c r="D250" s="4">
        <v>1</v>
      </c>
      <c r="E250" s="11" t="s">
        <v>59</v>
      </c>
      <c r="F250" s="30" t="s">
        <v>179</v>
      </c>
      <c r="G250" s="22" t="s">
        <v>90</v>
      </c>
      <c r="H250" s="21" t="s">
        <v>50</v>
      </c>
      <c r="I250" s="22" t="s">
        <v>51</v>
      </c>
      <c r="J250" s="4" t="s">
        <v>164</v>
      </c>
      <c r="Y250" s="23" t="s">
        <v>501</v>
      </c>
      <c r="Z250" s="4" t="s">
        <v>192</v>
      </c>
      <c r="AA250" s="4" t="s">
        <v>199</v>
      </c>
      <c r="AB250" s="4" t="s">
        <v>194</v>
      </c>
      <c r="AC250" s="4" t="s">
        <v>195</v>
      </c>
      <c r="AH250" s="47" t="s">
        <v>354</v>
      </c>
      <c r="FK250" s="4">
        <v>12.0276</v>
      </c>
      <c r="FL250" s="4">
        <v>3</v>
      </c>
      <c r="FM250" s="4">
        <v>11.693199999999999</v>
      </c>
      <c r="FN250" s="4">
        <v>3</v>
      </c>
      <c r="FO250" s="24">
        <f t="shared" si="178"/>
        <v>2.8196532574372279E-2</v>
      </c>
      <c r="FP250" s="25">
        <f t="shared" si="179"/>
        <v>0.66666666666666663</v>
      </c>
      <c r="GO250" s="4">
        <v>0</v>
      </c>
      <c r="GP250" s="4">
        <v>3</v>
      </c>
      <c r="GQ250" s="4">
        <v>0</v>
      </c>
      <c r="GR250" s="4">
        <v>3</v>
      </c>
      <c r="GT250" s="25">
        <f t="shared" ref="GT250:GT251" si="186">(GP250+GR250)/(GP250*GR250)</f>
        <v>0.66666666666666663</v>
      </c>
      <c r="GU250" s="4">
        <v>5.6733399999999996</v>
      </c>
      <c r="GV250" s="4">
        <v>3</v>
      </c>
      <c r="GW250" s="4">
        <v>5.4792899999999998</v>
      </c>
      <c r="GX250" s="4">
        <v>3</v>
      </c>
      <c r="GY250" s="24">
        <f t="shared" si="180"/>
        <v>3.4802479042317536E-2</v>
      </c>
      <c r="GZ250" s="25">
        <f t="shared" si="181"/>
        <v>0.66666666666666663</v>
      </c>
      <c r="HA250" s="4">
        <v>1724.14</v>
      </c>
      <c r="HB250" s="4">
        <v>3</v>
      </c>
      <c r="HC250" s="4">
        <v>1931.03</v>
      </c>
      <c r="HD250" s="4">
        <v>3</v>
      </c>
      <c r="HE250" s="24">
        <f t="shared" ref="HE250:HE251" si="187">LN(HA250/HC250)</f>
        <v>-0.11332516387645718</v>
      </c>
      <c r="HF250" s="25">
        <f t="shared" ref="HF250:HF251" si="188">(HB250+HD250)/(HB250*HD250)</f>
        <v>0.66666666666666663</v>
      </c>
    </row>
    <row r="251" spans="1:214">
      <c r="A251" s="4">
        <v>249</v>
      </c>
      <c r="B251" s="4" t="s">
        <v>32</v>
      </c>
      <c r="C251" s="30" t="s">
        <v>184</v>
      </c>
      <c r="D251" s="4">
        <v>1</v>
      </c>
      <c r="E251" s="11" t="s">
        <v>59</v>
      </c>
      <c r="F251" s="30" t="s">
        <v>179</v>
      </c>
      <c r="G251" s="22" t="s">
        <v>90</v>
      </c>
      <c r="H251" s="21" t="s">
        <v>50</v>
      </c>
      <c r="I251" s="22" t="s">
        <v>51</v>
      </c>
      <c r="J251" s="4" t="s">
        <v>164</v>
      </c>
      <c r="Y251" s="23" t="str">
        <f>[1]studies!$N$249</f>
        <v>-2℃</v>
      </c>
      <c r="Z251" s="4" t="s">
        <v>198</v>
      </c>
      <c r="AA251" s="4" t="s">
        <v>199</v>
      </c>
      <c r="AB251" s="4" t="s">
        <v>194</v>
      </c>
      <c r="AC251" s="4" t="s">
        <v>195</v>
      </c>
      <c r="AH251" s="47" t="s">
        <v>354</v>
      </c>
      <c r="FK251" s="4">
        <v>27.916499999999999</v>
      </c>
      <c r="FL251" s="4">
        <v>3</v>
      </c>
      <c r="FM251" s="4">
        <v>34.006700000000002</v>
      </c>
      <c r="FN251" s="4">
        <v>3</v>
      </c>
      <c r="FO251" s="24">
        <f t="shared" si="178"/>
        <v>-0.19733965215616037</v>
      </c>
      <c r="FP251" s="25">
        <f t="shared" si="179"/>
        <v>0.66666666666666663</v>
      </c>
      <c r="GO251" s="4">
        <v>19.407900000000001</v>
      </c>
      <c r="GP251" s="4">
        <v>3</v>
      </c>
      <c r="GQ251" s="4">
        <v>45.618400000000001</v>
      </c>
      <c r="GR251" s="4">
        <v>3</v>
      </c>
      <c r="GS251" s="24">
        <f t="shared" ref="GS251" si="189">LN(GO251/GQ251)</f>
        <v>-0.85463094423050567</v>
      </c>
      <c r="GT251" s="25">
        <f t="shared" si="186"/>
        <v>0.66666666666666663</v>
      </c>
      <c r="GU251" s="4">
        <v>7.3001800000000001</v>
      </c>
      <c r="GV251" s="4">
        <v>3</v>
      </c>
      <c r="GW251" s="4">
        <v>5.7269399999999999</v>
      </c>
      <c r="GX251" s="4">
        <v>3</v>
      </c>
      <c r="GY251" s="24">
        <f t="shared" si="180"/>
        <v>0.24271764871712684</v>
      </c>
      <c r="GZ251" s="25">
        <f t="shared" si="181"/>
        <v>0.66666666666666663</v>
      </c>
      <c r="HA251" s="4">
        <v>2965.52</v>
      </c>
      <c r="HB251" s="4">
        <v>3</v>
      </c>
      <c r="HC251" s="4">
        <v>1913.79</v>
      </c>
      <c r="HD251" s="4">
        <v>3</v>
      </c>
      <c r="HE251" s="24">
        <f t="shared" si="187"/>
        <v>0.43796682735618087</v>
      </c>
      <c r="HF251" s="25">
        <f t="shared" si="188"/>
        <v>0.66666666666666663</v>
      </c>
    </row>
    <row r="252" spans="1:214">
      <c r="A252" s="4">
        <v>250</v>
      </c>
      <c r="B252" s="4" t="s">
        <v>32</v>
      </c>
      <c r="C252" s="30" t="s">
        <v>184</v>
      </c>
      <c r="D252" s="4">
        <v>1</v>
      </c>
      <c r="E252" s="11" t="s">
        <v>59</v>
      </c>
      <c r="F252" s="30" t="s">
        <v>179</v>
      </c>
      <c r="G252" s="22" t="s">
        <v>90</v>
      </c>
      <c r="H252" s="21" t="s">
        <v>50</v>
      </c>
      <c r="I252" s="22" t="s">
        <v>51</v>
      </c>
      <c r="J252" s="4" t="s">
        <v>164</v>
      </c>
      <c r="K252" s="4" t="s">
        <v>204</v>
      </c>
      <c r="L252" s="22" t="s">
        <v>84</v>
      </c>
      <c r="M252" s="4" t="s">
        <v>620</v>
      </c>
      <c r="N252" s="4" t="s">
        <v>213</v>
      </c>
      <c r="AH252" s="48" t="s">
        <v>94</v>
      </c>
      <c r="FK252" s="4">
        <v>12.759499999999999</v>
      </c>
      <c r="FL252" s="4">
        <v>3</v>
      </c>
      <c r="FM252" s="4">
        <v>12.9475</v>
      </c>
      <c r="FN252" s="4">
        <v>3</v>
      </c>
      <c r="FO252" s="24">
        <f t="shared" si="178"/>
        <v>-1.4626627119994103E-2</v>
      </c>
      <c r="FP252" s="25">
        <f t="shared" si="179"/>
        <v>0.66666666666666663</v>
      </c>
      <c r="GY252" s="24"/>
      <c r="GZ252" s="25"/>
    </row>
    <row r="253" spans="1:214">
      <c r="A253" s="4">
        <v>251</v>
      </c>
      <c r="B253" s="4" t="s">
        <v>32</v>
      </c>
      <c r="C253" s="30" t="s">
        <v>184</v>
      </c>
      <c r="D253" s="4">
        <v>1</v>
      </c>
      <c r="E253" s="11" t="s">
        <v>59</v>
      </c>
      <c r="F253" s="30" t="s">
        <v>179</v>
      </c>
      <c r="G253" s="22" t="s">
        <v>90</v>
      </c>
      <c r="H253" s="21" t="s">
        <v>50</v>
      </c>
      <c r="I253" s="22" t="s">
        <v>51</v>
      </c>
      <c r="J253" s="4" t="s">
        <v>164</v>
      </c>
      <c r="K253" s="4" t="s">
        <v>207</v>
      </c>
      <c r="L253" s="22" t="s">
        <v>84</v>
      </c>
      <c r="M253" s="4" t="s">
        <v>620</v>
      </c>
      <c r="N253" s="4" t="s">
        <v>213</v>
      </c>
      <c r="AH253" s="48" t="s">
        <v>94</v>
      </c>
      <c r="FK253" s="4">
        <v>21.217199999999998</v>
      </c>
      <c r="FL253" s="4">
        <v>3</v>
      </c>
      <c r="FM253" s="4">
        <v>30.238700000000001</v>
      </c>
      <c r="FN253" s="4">
        <v>3</v>
      </c>
      <c r="FO253" s="24">
        <f t="shared" si="178"/>
        <v>-0.3543103874793645</v>
      </c>
      <c r="FP253" s="25">
        <f t="shared" si="179"/>
        <v>0.66666666666666663</v>
      </c>
      <c r="GY253" s="24"/>
      <c r="GZ253" s="25"/>
    </row>
    <row r="254" spans="1:214">
      <c r="A254" s="4">
        <v>252</v>
      </c>
      <c r="B254" s="4" t="s">
        <v>32</v>
      </c>
      <c r="C254" s="30" t="s">
        <v>203</v>
      </c>
      <c r="D254" s="4">
        <v>1</v>
      </c>
      <c r="E254" s="11" t="s">
        <v>59</v>
      </c>
      <c r="F254" s="30" t="s">
        <v>179</v>
      </c>
      <c r="G254" s="22" t="s">
        <v>90</v>
      </c>
      <c r="H254" s="21" t="s">
        <v>50</v>
      </c>
      <c r="I254" s="22" t="s">
        <v>51</v>
      </c>
      <c r="J254" s="4" t="s">
        <v>164</v>
      </c>
      <c r="K254" s="4" t="s">
        <v>204</v>
      </c>
      <c r="L254" s="22" t="s">
        <v>84</v>
      </c>
      <c r="M254" s="4" t="s">
        <v>620</v>
      </c>
      <c r="N254" s="4" t="s">
        <v>205</v>
      </c>
      <c r="AH254" s="48" t="s">
        <v>94</v>
      </c>
      <c r="CK254" s="4">
        <v>0</v>
      </c>
      <c r="CL254" s="4">
        <v>3</v>
      </c>
      <c r="CM254" s="4">
        <v>0</v>
      </c>
      <c r="CN254" s="4">
        <v>3</v>
      </c>
      <c r="CO254" s="24"/>
      <c r="CP254" s="25">
        <f t="shared" ref="CP254:CP294" si="190">(CL254+CN254)/(CL254*CN254)</f>
        <v>0.66666666666666663</v>
      </c>
      <c r="FO254" s="24"/>
      <c r="FP254" s="25"/>
      <c r="GY254" s="24"/>
      <c r="GZ254" s="25"/>
    </row>
    <row r="255" spans="1:214">
      <c r="A255" s="4">
        <v>253</v>
      </c>
      <c r="B255" s="4" t="s">
        <v>32</v>
      </c>
      <c r="C255" s="30" t="s">
        <v>203</v>
      </c>
      <c r="D255" s="4">
        <v>1</v>
      </c>
      <c r="E255" s="11" t="s">
        <v>59</v>
      </c>
      <c r="F255" s="30" t="s">
        <v>179</v>
      </c>
      <c r="G255" s="22" t="s">
        <v>90</v>
      </c>
      <c r="H255" s="21" t="s">
        <v>50</v>
      </c>
      <c r="I255" s="22" t="s">
        <v>51</v>
      </c>
      <c r="J255" s="4" t="s">
        <v>164</v>
      </c>
      <c r="K255" s="4" t="s">
        <v>204</v>
      </c>
      <c r="L255" s="22" t="s">
        <v>84</v>
      </c>
      <c r="M255" s="4" t="s">
        <v>620</v>
      </c>
      <c r="N255" s="4" t="s">
        <v>170</v>
      </c>
      <c r="AH255" s="48" t="s">
        <v>94</v>
      </c>
      <c r="CK255" s="4">
        <v>97.014899999999997</v>
      </c>
      <c r="CL255" s="4">
        <v>3</v>
      </c>
      <c r="CM255" s="4">
        <v>77.611900000000006</v>
      </c>
      <c r="CN255" s="4">
        <v>3</v>
      </c>
      <c r="CO255" s="24">
        <f t="shared" ref="CO255:CO274" si="191">LN(CK255/CM255)</f>
        <v>0.22314380900661798</v>
      </c>
      <c r="CP255" s="25">
        <f t="shared" si="190"/>
        <v>0.66666666666666663</v>
      </c>
      <c r="FO255" s="24"/>
      <c r="FP255" s="25"/>
    </row>
    <row r="256" spans="1:214">
      <c r="A256" s="4">
        <v>254</v>
      </c>
      <c r="B256" s="4" t="s">
        <v>214</v>
      </c>
      <c r="C256" s="30" t="s">
        <v>202</v>
      </c>
      <c r="D256" s="4">
        <v>1</v>
      </c>
      <c r="E256" s="11" t="s">
        <v>59</v>
      </c>
      <c r="F256" s="30" t="s">
        <v>179</v>
      </c>
      <c r="G256" s="22" t="s">
        <v>90</v>
      </c>
      <c r="H256" s="21" t="s">
        <v>50</v>
      </c>
      <c r="I256" s="22" t="s">
        <v>51</v>
      </c>
      <c r="J256" s="4" t="s">
        <v>164</v>
      </c>
      <c r="K256" s="4" t="s">
        <v>204</v>
      </c>
      <c r="L256" s="22" t="s">
        <v>84</v>
      </c>
      <c r="M256" s="4" t="s">
        <v>620</v>
      </c>
      <c r="N256" s="4" t="s">
        <v>144</v>
      </c>
      <c r="AH256" s="48" t="s">
        <v>94</v>
      </c>
      <c r="CK256" s="4">
        <v>100</v>
      </c>
      <c r="CL256" s="4">
        <v>3</v>
      </c>
      <c r="CM256" s="4">
        <v>92.537300000000002</v>
      </c>
      <c r="CN256" s="4">
        <v>3</v>
      </c>
      <c r="CO256" s="24">
        <f t="shared" si="191"/>
        <v>7.7558379507175437E-2</v>
      </c>
      <c r="CP256" s="25">
        <f t="shared" si="190"/>
        <v>0.66666666666666663</v>
      </c>
    </row>
    <row r="257" spans="1:94">
      <c r="A257" s="4">
        <v>255</v>
      </c>
      <c r="B257" s="4" t="s">
        <v>214</v>
      </c>
      <c r="C257" s="30" t="s">
        <v>202</v>
      </c>
      <c r="D257" s="4">
        <v>1</v>
      </c>
      <c r="E257" s="11" t="s">
        <v>59</v>
      </c>
      <c r="F257" s="30" t="s">
        <v>179</v>
      </c>
      <c r="G257" s="22" t="s">
        <v>90</v>
      </c>
      <c r="H257" s="21" t="s">
        <v>50</v>
      </c>
      <c r="I257" s="22" t="s">
        <v>51</v>
      </c>
      <c r="J257" s="4" t="s">
        <v>164</v>
      </c>
      <c r="K257" s="4" t="s">
        <v>204</v>
      </c>
      <c r="L257" s="22" t="s">
        <v>84</v>
      </c>
      <c r="M257" s="4" t="s">
        <v>620</v>
      </c>
      <c r="N257" s="4" t="s">
        <v>136</v>
      </c>
      <c r="AH257" s="48" t="s">
        <v>94</v>
      </c>
      <c r="CK257" s="4">
        <v>100</v>
      </c>
      <c r="CL257" s="4">
        <v>3</v>
      </c>
      <c r="CM257" s="4">
        <v>93.283600000000007</v>
      </c>
      <c r="CN257" s="4">
        <v>3</v>
      </c>
      <c r="CO257" s="24">
        <f t="shared" si="191"/>
        <v>6.9525870648628682E-2</v>
      </c>
      <c r="CP257" s="25">
        <f t="shared" si="190"/>
        <v>0.66666666666666663</v>
      </c>
    </row>
    <row r="258" spans="1:94">
      <c r="A258" s="4">
        <v>256</v>
      </c>
      <c r="B258" s="4" t="s">
        <v>214</v>
      </c>
      <c r="C258" s="30" t="s">
        <v>202</v>
      </c>
      <c r="D258" s="4">
        <v>1</v>
      </c>
      <c r="E258" s="11" t="s">
        <v>59</v>
      </c>
      <c r="F258" s="30" t="s">
        <v>179</v>
      </c>
      <c r="G258" s="22" t="s">
        <v>90</v>
      </c>
      <c r="H258" s="21" t="s">
        <v>50</v>
      </c>
      <c r="I258" s="22" t="s">
        <v>51</v>
      </c>
      <c r="J258" s="4" t="s">
        <v>164</v>
      </c>
      <c r="K258" s="4" t="s">
        <v>204</v>
      </c>
      <c r="L258" s="22" t="s">
        <v>84</v>
      </c>
      <c r="M258" s="4" t="s">
        <v>620</v>
      </c>
      <c r="N258" s="4" t="s">
        <v>145</v>
      </c>
      <c r="AH258" s="48" t="s">
        <v>94</v>
      </c>
      <c r="CK258" s="4">
        <v>100</v>
      </c>
      <c r="CL258" s="4">
        <v>3</v>
      </c>
      <c r="CM258" s="4">
        <v>94.029899999999998</v>
      </c>
      <c r="CN258" s="4">
        <v>3</v>
      </c>
      <c r="CO258" s="24">
        <f t="shared" si="191"/>
        <v>6.1557369190046861E-2</v>
      </c>
      <c r="CP258" s="25">
        <f t="shared" si="190"/>
        <v>0.66666666666666663</v>
      </c>
    </row>
    <row r="259" spans="1:94">
      <c r="A259" s="4">
        <v>257</v>
      </c>
      <c r="B259" s="4" t="s">
        <v>214</v>
      </c>
      <c r="C259" s="30" t="s">
        <v>202</v>
      </c>
      <c r="D259" s="4">
        <v>1</v>
      </c>
      <c r="E259" s="11" t="s">
        <v>59</v>
      </c>
      <c r="F259" s="30" t="s">
        <v>179</v>
      </c>
      <c r="G259" s="22" t="s">
        <v>90</v>
      </c>
      <c r="H259" s="21" t="s">
        <v>50</v>
      </c>
      <c r="I259" s="22" t="s">
        <v>51</v>
      </c>
      <c r="J259" s="4" t="s">
        <v>164</v>
      </c>
      <c r="K259" s="4" t="s">
        <v>204</v>
      </c>
      <c r="L259" s="22" t="s">
        <v>84</v>
      </c>
      <c r="M259" s="4" t="s">
        <v>620</v>
      </c>
      <c r="N259" s="4" t="s">
        <v>146</v>
      </c>
      <c r="AH259" s="48" t="s">
        <v>94</v>
      </c>
      <c r="CK259" s="4">
        <v>100</v>
      </c>
      <c r="CL259" s="4">
        <v>3</v>
      </c>
      <c r="CM259" s="4">
        <v>94.7761</v>
      </c>
      <c r="CN259" s="4">
        <v>3</v>
      </c>
      <c r="CO259" s="24">
        <f t="shared" si="191"/>
        <v>5.3652918216750597E-2</v>
      </c>
      <c r="CP259" s="25">
        <f t="shared" si="190"/>
        <v>0.66666666666666663</v>
      </c>
    </row>
    <row r="260" spans="1:94">
      <c r="A260" s="4">
        <v>258</v>
      </c>
      <c r="B260" s="4" t="s">
        <v>214</v>
      </c>
      <c r="C260" s="30" t="s">
        <v>202</v>
      </c>
      <c r="D260" s="4">
        <v>1</v>
      </c>
      <c r="E260" s="11" t="s">
        <v>59</v>
      </c>
      <c r="F260" s="30" t="s">
        <v>179</v>
      </c>
      <c r="G260" s="22" t="s">
        <v>90</v>
      </c>
      <c r="H260" s="21" t="s">
        <v>50</v>
      </c>
      <c r="I260" s="22" t="s">
        <v>51</v>
      </c>
      <c r="J260" s="4" t="s">
        <v>164</v>
      </c>
      <c r="K260" s="4" t="s">
        <v>204</v>
      </c>
      <c r="L260" s="22" t="s">
        <v>84</v>
      </c>
      <c r="M260" s="4" t="s">
        <v>620</v>
      </c>
      <c r="N260" s="4" t="s">
        <v>206</v>
      </c>
      <c r="AH260" s="48" t="s">
        <v>94</v>
      </c>
      <c r="CK260" s="4">
        <v>100</v>
      </c>
      <c r="CL260" s="4">
        <v>3</v>
      </c>
      <c r="CM260" s="4">
        <v>95.522400000000005</v>
      </c>
      <c r="CN260" s="4">
        <v>3</v>
      </c>
      <c r="CO260" s="24">
        <f t="shared" si="191"/>
        <v>4.5809411031301976E-2</v>
      </c>
      <c r="CP260" s="25">
        <f t="shared" si="190"/>
        <v>0.66666666666666663</v>
      </c>
    </row>
    <row r="261" spans="1:94">
      <c r="A261" s="4">
        <v>259</v>
      </c>
      <c r="B261" s="4" t="s">
        <v>214</v>
      </c>
      <c r="C261" s="30" t="s">
        <v>202</v>
      </c>
      <c r="D261" s="4">
        <v>1</v>
      </c>
      <c r="E261" s="11" t="s">
        <v>59</v>
      </c>
      <c r="F261" s="30" t="s">
        <v>179</v>
      </c>
      <c r="G261" s="22" t="s">
        <v>90</v>
      </c>
      <c r="H261" s="21" t="s">
        <v>50</v>
      </c>
      <c r="I261" s="22" t="s">
        <v>51</v>
      </c>
      <c r="J261" s="4" t="s">
        <v>164</v>
      </c>
      <c r="K261" s="4" t="s">
        <v>208</v>
      </c>
      <c r="L261" s="22" t="s">
        <v>84</v>
      </c>
      <c r="M261" s="4" t="s">
        <v>620</v>
      </c>
      <c r="N261" s="4" t="s">
        <v>205</v>
      </c>
      <c r="AH261" s="48" t="s">
        <v>94</v>
      </c>
      <c r="CK261" s="4">
        <v>0</v>
      </c>
      <c r="CL261" s="4">
        <v>3</v>
      </c>
      <c r="CM261" s="4">
        <v>0</v>
      </c>
      <c r="CN261" s="4">
        <v>3</v>
      </c>
      <c r="CO261" s="24"/>
      <c r="CP261" s="25">
        <f t="shared" si="190"/>
        <v>0.66666666666666663</v>
      </c>
    </row>
    <row r="262" spans="1:94">
      <c r="A262" s="4">
        <v>260</v>
      </c>
      <c r="B262" s="4" t="s">
        <v>214</v>
      </c>
      <c r="C262" s="30" t="s">
        <v>202</v>
      </c>
      <c r="D262" s="4">
        <v>1</v>
      </c>
      <c r="E262" s="11" t="s">
        <v>59</v>
      </c>
      <c r="F262" s="30" t="s">
        <v>179</v>
      </c>
      <c r="G262" s="22" t="s">
        <v>90</v>
      </c>
      <c r="H262" s="21" t="s">
        <v>50</v>
      </c>
      <c r="I262" s="22" t="s">
        <v>51</v>
      </c>
      <c r="J262" s="4" t="s">
        <v>164</v>
      </c>
      <c r="K262" s="4" t="s">
        <v>208</v>
      </c>
      <c r="L262" s="22" t="s">
        <v>84</v>
      </c>
      <c r="M262" s="4" t="s">
        <v>620</v>
      </c>
      <c r="N262" s="4" t="s">
        <v>170</v>
      </c>
      <c r="AH262" s="48" t="s">
        <v>94</v>
      </c>
      <c r="CK262" s="4">
        <v>86.131399999999999</v>
      </c>
      <c r="CL262" s="4">
        <v>3</v>
      </c>
      <c r="CM262" s="4">
        <v>24.087599999999998</v>
      </c>
      <c r="CN262" s="4">
        <v>3</v>
      </c>
      <c r="CO262" s="24">
        <f t="shared" si="191"/>
        <v>1.2741768519052483</v>
      </c>
      <c r="CP262" s="25">
        <f t="shared" si="190"/>
        <v>0.66666666666666663</v>
      </c>
    </row>
    <row r="263" spans="1:94">
      <c r="A263" s="4">
        <v>261</v>
      </c>
      <c r="B263" s="4" t="s">
        <v>214</v>
      </c>
      <c r="C263" s="30" t="s">
        <v>202</v>
      </c>
      <c r="D263" s="4">
        <v>1</v>
      </c>
      <c r="E263" s="11" t="s">
        <v>59</v>
      </c>
      <c r="F263" s="30" t="s">
        <v>179</v>
      </c>
      <c r="G263" s="22" t="s">
        <v>90</v>
      </c>
      <c r="H263" s="21" t="s">
        <v>50</v>
      </c>
      <c r="I263" s="22" t="s">
        <v>51</v>
      </c>
      <c r="J263" s="4" t="s">
        <v>164</v>
      </c>
      <c r="K263" s="4" t="s">
        <v>207</v>
      </c>
      <c r="L263" s="22" t="s">
        <v>84</v>
      </c>
      <c r="M263" s="4" t="s">
        <v>620</v>
      </c>
      <c r="N263" s="4" t="s">
        <v>144</v>
      </c>
      <c r="AH263" s="48" t="s">
        <v>94</v>
      </c>
      <c r="CK263" s="4">
        <v>95.620400000000004</v>
      </c>
      <c r="CL263" s="4">
        <v>3</v>
      </c>
      <c r="CM263" s="4">
        <v>78.832099999999997</v>
      </c>
      <c r="CN263" s="4">
        <v>3</v>
      </c>
      <c r="CO263" s="24">
        <f t="shared" si="191"/>
        <v>0.19306591209327389</v>
      </c>
      <c r="CP263" s="25">
        <f t="shared" si="190"/>
        <v>0.66666666666666663</v>
      </c>
    </row>
    <row r="264" spans="1:94">
      <c r="A264" s="4">
        <v>262</v>
      </c>
      <c r="B264" s="4" t="s">
        <v>214</v>
      </c>
      <c r="C264" s="30" t="s">
        <v>202</v>
      </c>
      <c r="D264" s="4">
        <v>1</v>
      </c>
      <c r="E264" s="11" t="s">
        <v>59</v>
      </c>
      <c r="F264" s="30" t="s">
        <v>179</v>
      </c>
      <c r="G264" s="22" t="s">
        <v>90</v>
      </c>
      <c r="H264" s="21" t="s">
        <v>50</v>
      </c>
      <c r="I264" s="22" t="s">
        <v>51</v>
      </c>
      <c r="J264" s="4" t="s">
        <v>164</v>
      </c>
      <c r="K264" s="4" t="s">
        <v>207</v>
      </c>
      <c r="L264" s="22" t="s">
        <v>84</v>
      </c>
      <c r="M264" s="4" t="s">
        <v>620</v>
      </c>
      <c r="N264" s="4" t="s">
        <v>136</v>
      </c>
      <c r="AH264" s="48" t="s">
        <v>94</v>
      </c>
      <c r="CK264" s="4">
        <v>97.810199999999995</v>
      </c>
      <c r="CL264" s="4">
        <v>3</v>
      </c>
      <c r="CM264" s="4">
        <v>95.620400000000004</v>
      </c>
      <c r="CN264" s="4">
        <v>3</v>
      </c>
      <c r="CO264" s="24">
        <f t="shared" si="191"/>
        <v>2.2642679666533862E-2</v>
      </c>
      <c r="CP264" s="25">
        <f t="shared" si="190"/>
        <v>0.66666666666666663</v>
      </c>
    </row>
    <row r="265" spans="1:94">
      <c r="A265" s="4">
        <v>263</v>
      </c>
      <c r="B265" s="4" t="s">
        <v>214</v>
      </c>
      <c r="C265" s="30" t="s">
        <v>202</v>
      </c>
      <c r="D265" s="4">
        <v>1</v>
      </c>
      <c r="E265" s="11" t="s">
        <v>59</v>
      </c>
      <c r="F265" s="30" t="s">
        <v>179</v>
      </c>
      <c r="G265" s="22" t="s">
        <v>90</v>
      </c>
      <c r="H265" s="21" t="s">
        <v>50</v>
      </c>
      <c r="I265" s="22" t="s">
        <v>51</v>
      </c>
      <c r="J265" s="4" t="s">
        <v>164</v>
      </c>
      <c r="K265" s="4" t="s">
        <v>207</v>
      </c>
      <c r="L265" s="22" t="s">
        <v>84</v>
      </c>
      <c r="M265" s="4" t="s">
        <v>620</v>
      </c>
      <c r="N265" s="4" t="s">
        <v>145</v>
      </c>
      <c r="AH265" s="48" t="s">
        <v>94</v>
      </c>
      <c r="CK265" s="4">
        <v>96.350399999999993</v>
      </c>
      <c r="CL265" s="4">
        <v>3</v>
      </c>
      <c r="CM265" s="4">
        <v>97.810199999999995</v>
      </c>
      <c r="CN265" s="4">
        <v>3</v>
      </c>
      <c r="CO265" s="24">
        <f t="shared" si="191"/>
        <v>-1.5037319698373415E-2</v>
      </c>
      <c r="CP265" s="25">
        <f t="shared" si="190"/>
        <v>0.66666666666666663</v>
      </c>
    </row>
    <row r="266" spans="1:94">
      <c r="A266" s="4">
        <v>264</v>
      </c>
      <c r="B266" s="4" t="s">
        <v>214</v>
      </c>
      <c r="C266" s="30" t="s">
        <v>202</v>
      </c>
      <c r="D266" s="4">
        <v>1</v>
      </c>
      <c r="E266" s="11" t="s">
        <v>59</v>
      </c>
      <c r="F266" s="30" t="s">
        <v>179</v>
      </c>
      <c r="G266" s="22" t="s">
        <v>90</v>
      </c>
      <c r="H266" s="21" t="s">
        <v>50</v>
      </c>
      <c r="I266" s="22" t="s">
        <v>51</v>
      </c>
      <c r="J266" s="4" t="s">
        <v>164</v>
      </c>
      <c r="K266" s="4" t="s">
        <v>207</v>
      </c>
      <c r="L266" s="22" t="s">
        <v>84</v>
      </c>
      <c r="M266" s="4" t="s">
        <v>620</v>
      </c>
      <c r="N266" s="4" t="s">
        <v>146</v>
      </c>
      <c r="AH266" s="48" t="s">
        <v>94</v>
      </c>
      <c r="CK266" s="4">
        <v>97.080299999999994</v>
      </c>
      <c r="CL266" s="4">
        <v>3</v>
      </c>
      <c r="CM266" s="4">
        <v>100</v>
      </c>
      <c r="CN266" s="4">
        <v>3</v>
      </c>
      <c r="CO266" s="24">
        <f t="shared" si="191"/>
        <v>-2.9631714899607683E-2</v>
      </c>
      <c r="CP266" s="25">
        <f t="shared" si="190"/>
        <v>0.66666666666666663</v>
      </c>
    </row>
    <row r="267" spans="1:94">
      <c r="A267" s="4">
        <v>265</v>
      </c>
      <c r="B267" s="4" t="s">
        <v>214</v>
      </c>
      <c r="C267" s="30" t="s">
        <v>202</v>
      </c>
      <c r="D267" s="4">
        <v>1</v>
      </c>
      <c r="E267" s="11" t="s">
        <v>59</v>
      </c>
      <c r="F267" s="30" t="s">
        <v>179</v>
      </c>
      <c r="G267" s="22" t="s">
        <v>90</v>
      </c>
      <c r="H267" s="21" t="s">
        <v>50</v>
      </c>
      <c r="I267" s="22" t="s">
        <v>51</v>
      </c>
      <c r="J267" s="4" t="s">
        <v>164</v>
      </c>
      <c r="K267" s="4" t="s">
        <v>207</v>
      </c>
      <c r="L267" s="22" t="s">
        <v>84</v>
      </c>
      <c r="M267" s="4" t="s">
        <v>620</v>
      </c>
      <c r="N267" s="4" t="s">
        <v>206</v>
      </c>
      <c r="AH267" s="48" t="s">
        <v>94</v>
      </c>
      <c r="CK267" s="4">
        <v>97.810199999999995</v>
      </c>
      <c r="CL267" s="4">
        <v>3</v>
      </c>
      <c r="CM267" s="4">
        <v>100</v>
      </c>
      <c r="CN267" s="4">
        <v>3</v>
      </c>
      <c r="CO267" s="24">
        <f t="shared" si="191"/>
        <v>-2.2141319907083203E-2</v>
      </c>
      <c r="CP267" s="25">
        <f t="shared" si="190"/>
        <v>0.66666666666666663</v>
      </c>
    </row>
    <row r="268" spans="1:94">
      <c r="A268" s="4">
        <v>266</v>
      </c>
      <c r="B268" s="4" t="s">
        <v>214</v>
      </c>
      <c r="C268" s="30" t="s">
        <v>202</v>
      </c>
      <c r="D268" s="4">
        <v>1</v>
      </c>
      <c r="E268" s="11" t="s">
        <v>59</v>
      </c>
      <c r="F268" s="30" t="s">
        <v>179</v>
      </c>
      <c r="G268" s="22" t="s">
        <v>90</v>
      </c>
      <c r="H268" s="21" t="s">
        <v>50</v>
      </c>
      <c r="I268" s="22" t="s">
        <v>51</v>
      </c>
      <c r="J268" s="4" t="s">
        <v>164</v>
      </c>
      <c r="K268" s="4" t="s">
        <v>210</v>
      </c>
      <c r="L268" s="22" t="s">
        <v>84</v>
      </c>
      <c r="M268" s="4" t="s">
        <v>618</v>
      </c>
      <c r="N268" s="4" t="s">
        <v>205</v>
      </c>
      <c r="AH268" s="48" t="s">
        <v>94</v>
      </c>
      <c r="CK268" s="4">
        <v>0</v>
      </c>
      <c r="CL268" s="4">
        <v>3</v>
      </c>
      <c r="CM268" s="4">
        <v>0</v>
      </c>
      <c r="CN268" s="4">
        <v>3</v>
      </c>
      <c r="CO268" s="24"/>
      <c r="CP268" s="25">
        <f t="shared" si="190"/>
        <v>0.66666666666666663</v>
      </c>
    </row>
    <row r="269" spans="1:94">
      <c r="A269" s="4">
        <v>267</v>
      </c>
      <c r="B269" s="4" t="s">
        <v>214</v>
      </c>
      <c r="C269" s="30" t="s">
        <v>202</v>
      </c>
      <c r="D269" s="4">
        <v>1</v>
      </c>
      <c r="E269" s="11" t="s">
        <v>59</v>
      </c>
      <c r="F269" s="30" t="s">
        <v>179</v>
      </c>
      <c r="G269" s="22" t="s">
        <v>90</v>
      </c>
      <c r="H269" s="21" t="s">
        <v>50</v>
      </c>
      <c r="I269" s="22" t="s">
        <v>51</v>
      </c>
      <c r="J269" s="4" t="s">
        <v>164</v>
      </c>
      <c r="K269" s="4" t="s">
        <v>210</v>
      </c>
      <c r="L269" s="22" t="s">
        <v>84</v>
      </c>
      <c r="M269" s="4" t="s">
        <v>618</v>
      </c>
      <c r="N269" s="4" t="s">
        <v>170</v>
      </c>
      <c r="AH269" s="48" t="s">
        <v>94</v>
      </c>
      <c r="CK269" s="4">
        <v>14.9254</v>
      </c>
      <c r="CL269" s="4">
        <v>3</v>
      </c>
      <c r="CM269" s="4">
        <v>2.3881000000000001</v>
      </c>
      <c r="CN269" s="4">
        <v>3</v>
      </c>
      <c r="CO269" s="24">
        <f t="shared" si="191"/>
        <v>1.8325663888890713</v>
      </c>
      <c r="CP269" s="25">
        <f t="shared" si="190"/>
        <v>0.66666666666666663</v>
      </c>
    </row>
    <row r="270" spans="1:94">
      <c r="A270" s="4">
        <v>268</v>
      </c>
      <c r="B270" s="4" t="s">
        <v>214</v>
      </c>
      <c r="C270" s="30" t="s">
        <v>202</v>
      </c>
      <c r="D270" s="4">
        <v>1</v>
      </c>
      <c r="E270" s="11" t="s">
        <v>59</v>
      </c>
      <c r="F270" s="30" t="s">
        <v>179</v>
      </c>
      <c r="G270" s="22" t="s">
        <v>90</v>
      </c>
      <c r="H270" s="21" t="s">
        <v>50</v>
      </c>
      <c r="I270" s="22" t="s">
        <v>51</v>
      </c>
      <c r="J270" s="4" t="s">
        <v>164</v>
      </c>
      <c r="K270" s="4" t="s">
        <v>209</v>
      </c>
      <c r="L270" s="22" t="s">
        <v>84</v>
      </c>
      <c r="M270" s="4" t="s">
        <v>618</v>
      </c>
      <c r="N270" s="4" t="s">
        <v>144</v>
      </c>
      <c r="AH270" s="48" t="s">
        <v>94</v>
      </c>
      <c r="CK270" s="4">
        <v>70.149299999999997</v>
      </c>
      <c r="CL270" s="4">
        <v>3</v>
      </c>
      <c r="CM270" s="4">
        <v>25.373100000000001</v>
      </c>
      <c r="CN270" s="4">
        <v>3</v>
      </c>
      <c r="CO270" s="24">
        <f t="shared" si="191"/>
        <v>1.0169362701701847</v>
      </c>
      <c r="CP270" s="25">
        <f t="shared" si="190"/>
        <v>0.66666666666666663</v>
      </c>
    </row>
    <row r="271" spans="1:94">
      <c r="A271" s="4">
        <v>269</v>
      </c>
      <c r="B271" s="4" t="s">
        <v>214</v>
      </c>
      <c r="C271" s="30" t="s">
        <v>202</v>
      </c>
      <c r="D271" s="4">
        <v>1</v>
      </c>
      <c r="E271" s="11" t="s">
        <v>59</v>
      </c>
      <c r="F271" s="30" t="s">
        <v>179</v>
      </c>
      <c r="G271" s="22" t="s">
        <v>90</v>
      </c>
      <c r="H271" s="21" t="s">
        <v>50</v>
      </c>
      <c r="I271" s="22" t="s">
        <v>51</v>
      </c>
      <c r="J271" s="4" t="s">
        <v>164</v>
      </c>
      <c r="K271" s="4" t="s">
        <v>209</v>
      </c>
      <c r="L271" s="22" t="s">
        <v>84</v>
      </c>
      <c r="M271" s="4" t="s">
        <v>618</v>
      </c>
      <c r="N271" s="4" t="s">
        <v>136</v>
      </c>
      <c r="AH271" s="48" t="s">
        <v>94</v>
      </c>
      <c r="CK271" s="4">
        <v>93.283600000000007</v>
      </c>
      <c r="CL271" s="4">
        <v>3</v>
      </c>
      <c r="CM271" s="4">
        <v>82.089600000000004</v>
      </c>
      <c r="CN271" s="4">
        <v>3</v>
      </c>
      <c r="CO271" s="24">
        <f t="shared" si="191"/>
        <v>0.12783298169185395</v>
      </c>
      <c r="CP271" s="25">
        <f t="shared" si="190"/>
        <v>0.66666666666666663</v>
      </c>
    </row>
    <row r="272" spans="1:94">
      <c r="A272" s="4">
        <v>270</v>
      </c>
      <c r="B272" s="4" t="s">
        <v>214</v>
      </c>
      <c r="C272" s="30" t="s">
        <v>202</v>
      </c>
      <c r="D272" s="4">
        <v>1</v>
      </c>
      <c r="E272" s="11" t="s">
        <v>59</v>
      </c>
      <c r="F272" s="30" t="s">
        <v>179</v>
      </c>
      <c r="G272" s="22" t="s">
        <v>90</v>
      </c>
      <c r="H272" s="21" t="s">
        <v>50</v>
      </c>
      <c r="I272" s="22" t="s">
        <v>51</v>
      </c>
      <c r="J272" s="4" t="s">
        <v>164</v>
      </c>
      <c r="K272" s="4" t="s">
        <v>209</v>
      </c>
      <c r="L272" s="22" t="s">
        <v>84</v>
      </c>
      <c r="M272" s="4" t="s">
        <v>618</v>
      </c>
      <c r="N272" s="4" t="s">
        <v>145</v>
      </c>
      <c r="AH272" s="48" t="s">
        <v>94</v>
      </c>
      <c r="CK272" s="4">
        <v>96.268699999999995</v>
      </c>
      <c r="CL272" s="4">
        <v>3</v>
      </c>
      <c r="CM272" s="4">
        <v>86.5672</v>
      </c>
      <c r="CN272" s="4">
        <v>3</v>
      </c>
      <c r="CO272" s="24">
        <f t="shared" si="191"/>
        <v>0.10622224907459152</v>
      </c>
      <c r="CP272" s="25">
        <f t="shared" si="190"/>
        <v>0.66666666666666663</v>
      </c>
    </row>
    <row r="273" spans="1:94">
      <c r="A273" s="4">
        <v>271</v>
      </c>
      <c r="B273" s="4" t="s">
        <v>214</v>
      </c>
      <c r="C273" s="30" t="s">
        <v>202</v>
      </c>
      <c r="D273" s="4">
        <v>1</v>
      </c>
      <c r="E273" s="11" t="s">
        <v>59</v>
      </c>
      <c r="F273" s="30" t="s">
        <v>179</v>
      </c>
      <c r="G273" s="22" t="s">
        <v>90</v>
      </c>
      <c r="H273" s="21" t="s">
        <v>50</v>
      </c>
      <c r="I273" s="22" t="s">
        <v>51</v>
      </c>
      <c r="J273" s="4" t="s">
        <v>164</v>
      </c>
      <c r="K273" s="4" t="s">
        <v>209</v>
      </c>
      <c r="L273" s="22" t="s">
        <v>84</v>
      </c>
      <c r="M273" s="4" t="s">
        <v>618</v>
      </c>
      <c r="N273" s="4" t="s">
        <v>146</v>
      </c>
      <c r="AH273" s="48" t="s">
        <v>94</v>
      </c>
      <c r="CK273" s="4">
        <v>95.522400000000005</v>
      </c>
      <c r="CL273" s="4">
        <v>3</v>
      </c>
      <c r="CM273" s="4">
        <v>93.283600000000007</v>
      </c>
      <c r="CN273" s="4">
        <v>3</v>
      </c>
      <c r="CO273" s="24">
        <f t="shared" si="191"/>
        <v>2.3716459617326664E-2</v>
      </c>
      <c r="CP273" s="25">
        <f t="shared" si="190"/>
        <v>0.66666666666666663</v>
      </c>
    </row>
    <row r="274" spans="1:94">
      <c r="A274" s="4">
        <v>272</v>
      </c>
      <c r="B274" s="4" t="s">
        <v>214</v>
      </c>
      <c r="C274" s="30" t="s">
        <v>202</v>
      </c>
      <c r="D274" s="4">
        <v>1</v>
      </c>
      <c r="E274" s="11" t="s">
        <v>59</v>
      </c>
      <c r="F274" s="30" t="s">
        <v>179</v>
      </c>
      <c r="G274" s="22" t="s">
        <v>90</v>
      </c>
      <c r="H274" s="21" t="s">
        <v>50</v>
      </c>
      <c r="I274" s="22" t="s">
        <v>51</v>
      </c>
      <c r="J274" s="4" t="s">
        <v>164</v>
      </c>
      <c r="K274" s="4" t="s">
        <v>209</v>
      </c>
      <c r="L274" s="22" t="s">
        <v>84</v>
      </c>
      <c r="M274" s="4" t="s">
        <v>618</v>
      </c>
      <c r="N274" s="4" t="s">
        <v>206</v>
      </c>
      <c r="AH274" s="48" t="s">
        <v>94</v>
      </c>
      <c r="CK274" s="4">
        <v>96.268699999999995</v>
      </c>
      <c r="CL274" s="4">
        <v>3</v>
      </c>
      <c r="CM274" s="4">
        <v>94.029899999999998</v>
      </c>
      <c r="CN274" s="4">
        <v>3</v>
      </c>
      <c r="CO274" s="24">
        <f t="shared" si="191"/>
        <v>2.3530423213109563E-2</v>
      </c>
      <c r="CP274" s="25">
        <f t="shared" si="190"/>
        <v>0.66666666666666663</v>
      </c>
    </row>
    <row r="275" spans="1:94">
      <c r="A275" s="4">
        <v>273</v>
      </c>
      <c r="B275" s="4" t="s">
        <v>214</v>
      </c>
      <c r="C275" s="30" t="s">
        <v>202</v>
      </c>
      <c r="D275" s="4">
        <v>1</v>
      </c>
      <c r="E275" s="11" t="s">
        <v>59</v>
      </c>
      <c r="F275" s="30" t="s">
        <v>179</v>
      </c>
      <c r="G275" s="22" t="s">
        <v>90</v>
      </c>
      <c r="H275" s="21" t="s">
        <v>50</v>
      </c>
      <c r="I275" s="22" t="s">
        <v>51</v>
      </c>
      <c r="J275" s="4" t="s">
        <v>164</v>
      </c>
      <c r="K275" s="4" t="s">
        <v>212</v>
      </c>
      <c r="L275" s="22" t="s">
        <v>84</v>
      </c>
      <c r="M275" s="4" t="s">
        <v>619</v>
      </c>
      <c r="N275" s="4" t="s">
        <v>205</v>
      </c>
      <c r="AH275" s="48" t="s">
        <v>94</v>
      </c>
      <c r="CK275" s="4">
        <v>0</v>
      </c>
      <c r="CL275" s="4">
        <v>3</v>
      </c>
      <c r="CM275" s="4">
        <v>0</v>
      </c>
      <c r="CN275" s="4">
        <v>3</v>
      </c>
      <c r="CP275" s="25">
        <f t="shared" si="190"/>
        <v>0.66666666666666663</v>
      </c>
    </row>
    <row r="276" spans="1:94">
      <c r="A276" s="4">
        <v>274</v>
      </c>
      <c r="B276" s="4" t="s">
        <v>214</v>
      </c>
      <c r="C276" s="30" t="s">
        <v>202</v>
      </c>
      <c r="D276" s="4">
        <v>1</v>
      </c>
      <c r="E276" s="11" t="s">
        <v>59</v>
      </c>
      <c r="F276" s="30" t="s">
        <v>179</v>
      </c>
      <c r="G276" s="22" t="s">
        <v>90</v>
      </c>
      <c r="H276" s="21" t="s">
        <v>50</v>
      </c>
      <c r="I276" s="22" t="s">
        <v>51</v>
      </c>
      <c r="J276" s="4" t="s">
        <v>164</v>
      </c>
      <c r="K276" s="4" t="s">
        <v>212</v>
      </c>
      <c r="L276" s="22" t="s">
        <v>84</v>
      </c>
      <c r="M276" s="4" t="s">
        <v>619</v>
      </c>
      <c r="N276" s="4" t="s">
        <v>170</v>
      </c>
      <c r="AH276" s="48" t="s">
        <v>94</v>
      </c>
      <c r="CK276" s="4">
        <v>0</v>
      </c>
      <c r="CL276" s="4">
        <v>3</v>
      </c>
      <c r="CM276" s="4">
        <v>0</v>
      </c>
      <c r="CN276" s="4">
        <v>3</v>
      </c>
      <c r="CP276" s="25">
        <f t="shared" si="190"/>
        <v>0.66666666666666663</v>
      </c>
    </row>
    <row r="277" spans="1:94">
      <c r="A277" s="4">
        <v>275</v>
      </c>
      <c r="B277" s="4" t="s">
        <v>214</v>
      </c>
      <c r="C277" s="30" t="s">
        <v>202</v>
      </c>
      <c r="D277" s="4">
        <v>1</v>
      </c>
      <c r="E277" s="11" t="s">
        <v>59</v>
      </c>
      <c r="F277" s="30" t="s">
        <v>179</v>
      </c>
      <c r="G277" s="22" t="s">
        <v>90</v>
      </c>
      <c r="H277" s="21" t="s">
        <v>50</v>
      </c>
      <c r="I277" s="22" t="s">
        <v>51</v>
      </c>
      <c r="J277" s="4" t="s">
        <v>164</v>
      </c>
      <c r="K277" s="4" t="s">
        <v>211</v>
      </c>
      <c r="L277" s="22" t="s">
        <v>84</v>
      </c>
      <c r="M277" s="4" t="s">
        <v>619</v>
      </c>
      <c r="N277" s="4" t="s">
        <v>144</v>
      </c>
      <c r="AH277" s="48" t="s">
        <v>94</v>
      </c>
      <c r="CK277" s="4">
        <v>0</v>
      </c>
      <c r="CL277" s="4">
        <v>3</v>
      </c>
      <c r="CM277" s="4">
        <v>0</v>
      </c>
      <c r="CN277" s="4">
        <v>3</v>
      </c>
      <c r="CO277" s="24"/>
      <c r="CP277" s="25">
        <f t="shared" si="190"/>
        <v>0.66666666666666663</v>
      </c>
    </row>
    <row r="278" spans="1:94">
      <c r="A278" s="4">
        <v>276</v>
      </c>
      <c r="B278" s="4" t="s">
        <v>214</v>
      </c>
      <c r="C278" s="30" t="s">
        <v>202</v>
      </c>
      <c r="D278" s="4">
        <v>1</v>
      </c>
      <c r="E278" s="11" t="s">
        <v>59</v>
      </c>
      <c r="F278" s="30" t="s">
        <v>179</v>
      </c>
      <c r="G278" s="22" t="s">
        <v>90</v>
      </c>
      <c r="H278" s="21" t="s">
        <v>50</v>
      </c>
      <c r="I278" s="22" t="s">
        <v>51</v>
      </c>
      <c r="J278" s="4" t="s">
        <v>164</v>
      </c>
      <c r="K278" s="4" t="s">
        <v>211</v>
      </c>
      <c r="L278" s="22" t="s">
        <v>84</v>
      </c>
      <c r="M278" s="4" t="s">
        <v>619</v>
      </c>
      <c r="N278" s="4" t="s">
        <v>136</v>
      </c>
      <c r="AH278" s="48" t="s">
        <v>94</v>
      </c>
      <c r="CK278" s="4">
        <v>48.1203</v>
      </c>
      <c r="CL278" s="4">
        <v>3</v>
      </c>
      <c r="CM278" s="4">
        <v>15.037599999999999</v>
      </c>
      <c r="CN278" s="4">
        <v>3</v>
      </c>
      <c r="CO278" s="24">
        <f t="shared" ref="CO278:CO281" si="192">LN(CK278/CM278)</f>
        <v>1.1631503941807608</v>
      </c>
      <c r="CP278" s="25">
        <f t="shared" si="190"/>
        <v>0.66666666666666663</v>
      </c>
    </row>
    <row r="279" spans="1:94">
      <c r="A279" s="4">
        <v>277</v>
      </c>
      <c r="B279" s="4" t="s">
        <v>214</v>
      </c>
      <c r="C279" s="30" t="s">
        <v>202</v>
      </c>
      <c r="D279" s="4">
        <v>1</v>
      </c>
      <c r="E279" s="11" t="s">
        <v>59</v>
      </c>
      <c r="F279" s="30" t="s">
        <v>179</v>
      </c>
      <c r="G279" s="22" t="s">
        <v>90</v>
      </c>
      <c r="H279" s="21" t="s">
        <v>50</v>
      </c>
      <c r="I279" s="22" t="s">
        <v>51</v>
      </c>
      <c r="J279" s="4" t="s">
        <v>164</v>
      </c>
      <c r="K279" s="4" t="s">
        <v>211</v>
      </c>
      <c r="L279" s="22" t="s">
        <v>84</v>
      </c>
      <c r="M279" s="4" t="s">
        <v>619</v>
      </c>
      <c r="N279" s="4" t="s">
        <v>145</v>
      </c>
      <c r="AH279" s="48" t="s">
        <v>94</v>
      </c>
      <c r="CK279" s="4">
        <v>73.684200000000004</v>
      </c>
      <c r="CL279" s="4">
        <v>3</v>
      </c>
      <c r="CM279" s="4">
        <v>44.360900000000001</v>
      </c>
      <c r="CN279" s="4">
        <v>3</v>
      </c>
      <c r="CO279" s="24">
        <f t="shared" si="192"/>
        <v>0.50742994275515829</v>
      </c>
      <c r="CP279" s="25">
        <f t="shared" si="190"/>
        <v>0.66666666666666663</v>
      </c>
    </row>
    <row r="280" spans="1:94">
      <c r="A280" s="4">
        <v>278</v>
      </c>
      <c r="B280" s="4" t="s">
        <v>214</v>
      </c>
      <c r="C280" s="30" t="s">
        <v>202</v>
      </c>
      <c r="D280" s="4">
        <v>1</v>
      </c>
      <c r="E280" s="11" t="s">
        <v>59</v>
      </c>
      <c r="F280" s="30" t="s">
        <v>179</v>
      </c>
      <c r="G280" s="22" t="s">
        <v>90</v>
      </c>
      <c r="H280" s="21" t="s">
        <v>50</v>
      </c>
      <c r="I280" s="22" t="s">
        <v>51</v>
      </c>
      <c r="J280" s="4" t="s">
        <v>164</v>
      </c>
      <c r="K280" s="4" t="s">
        <v>211</v>
      </c>
      <c r="L280" s="22" t="s">
        <v>84</v>
      </c>
      <c r="M280" s="4" t="s">
        <v>619</v>
      </c>
      <c r="N280" s="4" t="s">
        <v>146</v>
      </c>
      <c r="AH280" s="48" t="s">
        <v>94</v>
      </c>
      <c r="CK280" s="4">
        <v>87.218000000000004</v>
      </c>
      <c r="CL280" s="4">
        <v>3</v>
      </c>
      <c r="CM280" s="4">
        <v>75.188000000000002</v>
      </c>
      <c r="CN280" s="4">
        <v>3</v>
      </c>
      <c r="CO280" s="24">
        <f t="shared" si="192"/>
        <v>0.14841908787684027</v>
      </c>
      <c r="CP280" s="25">
        <f t="shared" si="190"/>
        <v>0.66666666666666663</v>
      </c>
    </row>
    <row r="281" spans="1:94">
      <c r="A281" s="4">
        <v>279</v>
      </c>
      <c r="B281" s="4" t="s">
        <v>214</v>
      </c>
      <c r="C281" s="30" t="s">
        <v>202</v>
      </c>
      <c r="D281" s="4">
        <v>1</v>
      </c>
      <c r="E281" s="11" t="s">
        <v>59</v>
      </c>
      <c r="F281" s="30" t="s">
        <v>179</v>
      </c>
      <c r="G281" s="22" t="s">
        <v>90</v>
      </c>
      <c r="H281" s="21" t="s">
        <v>50</v>
      </c>
      <c r="I281" s="22" t="s">
        <v>51</v>
      </c>
      <c r="J281" s="4" t="s">
        <v>164</v>
      </c>
      <c r="K281" s="4" t="s">
        <v>211</v>
      </c>
      <c r="L281" s="22" t="s">
        <v>84</v>
      </c>
      <c r="M281" s="4" t="s">
        <v>619</v>
      </c>
      <c r="N281" s="4" t="s">
        <v>206</v>
      </c>
      <c r="AH281" s="48" t="s">
        <v>94</v>
      </c>
      <c r="CK281" s="4">
        <v>93.233099999999993</v>
      </c>
      <c r="CL281" s="4">
        <v>3</v>
      </c>
      <c r="CM281" s="4">
        <v>90.2256</v>
      </c>
      <c r="CN281" s="4">
        <v>3</v>
      </c>
      <c r="CO281" s="24">
        <f t="shared" si="192"/>
        <v>3.2789608306924539E-2</v>
      </c>
      <c r="CP281" s="25">
        <f t="shared" si="190"/>
        <v>0.66666666666666663</v>
      </c>
    </row>
    <row r="282" spans="1:94">
      <c r="A282" s="4">
        <v>280</v>
      </c>
      <c r="B282" s="4" t="s">
        <v>214</v>
      </c>
      <c r="C282" s="30" t="s">
        <v>202</v>
      </c>
      <c r="D282" s="4">
        <v>1</v>
      </c>
      <c r="E282" s="11" t="s">
        <v>59</v>
      </c>
      <c r="F282" s="30" t="s">
        <v>179</v>
      </c>
      <c r="G282" s="22" t="s">
        <v>90</v>
      </c>
      <c r="H282" s="21" t="s">
        <v>50</v>
      </c>
      <c r="I282" s="22" t="s">
        <v>51</v>
      </c>
      <c r="J282" s="4" t="s">
        <v>164</v>
      </c>
      <c r="K282" s="4" t="s">
        <v>219</v>
      </c>
      <c r="L282" s="22" t="s">
        <v>84</v>
      </c>
      <c r="M282" s="4" t="s">
        <v>619</v>
      </c>
      <c r="N282" s="4" t="s">
        <v>142</v>
      </c>
      <c r="AH282" s="48" t="s">
        <v>94</v>
      </c>
      <c r="CK282" s="4">
        <v>0</v>
      </c>
      <c r="CL282" s="4">
        <v>3</v>
      </c>
      <c r="CM282" s="4">
        <v>0</v>
      </c>
      <c r="CN282" s="4">
        <v>3</v>
      </c>
      <c r="CP282" s="25">
        <f t="shared" si="190"/>
        <v>0.66666666666666663</v>
      </c>
    </row>
    <row r="283" spans="1:94">
      <c r="A283" s="4">
        <v>281</v>
      </c>
      <c r="B283" s="4" t="s">
        <v>214</v>
      </c>
      <c r="C283" s="30" t="s">
        <v>202</v>
      </c>
      <c r="D283" s="4">
        <v>1</v>
      </c>
      <c r="E283" s="11" t="s">
        <v>59</v>
      </c>
      <c r="F283" s="30" t="s">
        <v>179</v>
      </c>
      <c r="G283" s="22" t="s">
        <v>90</v>
      </c>
      <c r="H283" s="21" t="s">
        <v>50</v>
      </c>
      <c r="I283" s="22" t="s">
        <v>51</v>
      </c>
      <c r="J283" s="4" t="s">
        <v>164</v>
      </c>
      <c r="K283" s="4" t="s">
        <v>219</v>
      </c>
      <c r="L283" s="22" t="s">
        <v>84</v>
      </c>
      <c r="M283" s="4" t="s">
        <v>619</v>
      </c>
      <c r="N283" s="4" t="s">
        <v>170</v>
      </c>
      <c r="AH283" s="48" t="s">
        <v>94</v>
      </c>
      <c r="CK283" s="4">
        <v>0</v>
      </c>
      <c r="CL283" s="4">
        <v>3</v>
      </c>
      <c r="CM283" s="4">
        <v>0</v>
      </c>
      <c r="CN283" s="4">
        <v>3</v>
      </c>
      <c r="CP283" s="25">
        <f t="shared" si="190"/>
        <v>0.66666666666666663</v>
      </c>
    </row>
    <row r="284" spans="1:94">
      <c r="A284" s="4">
        <v>282</v>
      </c>
      <c r="B284" s="4" t="s">
        <v>214</v>
      </c>
      <c r="C284" s="30" t="s">
        <v>202</v>
      </c>
      <c r="D284" s="4">
        <v>1</v>
      </c>
      <c r="E284" s="11" t="s">
        <v>59</v>
      </c>
      <c r="F284" s="30" t="s">
        <v>179</v>
      </c>
      <c r="G284" s="22" t="s">
        <v>90</v>
      </c>
      <c r="H284" s="21" t="s">
        <v>50</v>
      </c>
      <c r="I284" s="22" t="s">
        <v>51</v>
      </c>
      <c r="J284" s="4" t="s">
        <v>164</v>
      </c>
      <c r="K284" s="4" t="s">
        <v>138</v>
      </c>
      <c r="L284" s="22" t="s">
        <v>84</v>
      </c>
      <c r="M284" s="4" t="s">
        <v>619</v>
      </c>
      <c r="N284" s="4" t="s">
        <v>144</v>
      </c>
      <c r="AH284" s="48" t="s">
        <v>94</v>
      </c>
      <c r="CK284" s="4">
        <v>0</v>
      </c>
      <c r="CL284" s="4">
        <v>3</v>
      </c>
      <c r="CM284" s="4">
        <v>0</v>
      </c>
      <c r="CN284" s="4">
        <v>3</v>
      </c>
      <c r="CP284" s="25">
        <f t="shared" si="190"/>
        <v>0.66666666666666663</v>
      </c>
    </row>
    <row r="285" spans="1:94">
      <c r="A285" s="4">
        <v>283</v>
      </c>
      <c r="B285" s="4" t="s">
        <v>214</v>
      </c>
      <c r="C285" s="30" t="s">
        <v>202</v>
      </c>
      <c r="D285" s="4">
        <v>1</v>
      </c>
      <c r="E285" s="11" t="s">
        <v>59</v>
      </c>
      <c r="F285" s="30" t="s">
        <v>179</v>
      </c>
      <c r="G285" s="22" t="s">
        <v>90</v>
      </c>
      <c r="H285" s="21" t="s">
        <v>50</v>
      </c>
      <c r="I285" s="22" t="s">
        <v>51</v>
      </c>
      <c r="J285" s="4" t="s">
        <v>164</v>
      </c>
      <c r="K285" s="4" t="s">
        <v>138</v>
      </c>
      <c r="L285" s="22" t="s">
        <v>84</v>
      </c>
      <c r="M285" s="4" t="s">
        <v>619</v>
      </c>
      <c r="N285" s="4" t="s">
        <v>136</v>
      </c>
      <c r="AH285" s="48" t="s">
        <v>94</v>
      </c>
      <c r="CK285" s="4">
        <v>0</v>
      </c>
      <c r="CL285" s="4">
        <v>3</v>
      </c>
      <c r="CM285" s="4">
        <v>0</v>
      </c>
      <c r="CN285" s="4">
        <v>3</v>
      </c>
      <c r="CP285" s="25">
        <f t="shared" si="190"/>
        <v>0.66666666666666663</v>
      </c>
    </row>
    <row r="286" spans="1:94">
      <c r="A286" s="4">
        <v>284</v>
      </c>
      <c r="B286" s="4" t="s">
        <v>214</v>
      </c>
      <c r="C286" s="30" t="s">
        <v>202</v>
      </c>
      <c r="D286" s="4">
        <v>1</v>
      </c>
      <c r="E286" s="11" t="s">
        <v>59</v>
      </c>
      <c r="F286" s="30" t="s">
        <v>179</v>
      </c>
      <c r="G286" s="22" t="s">
        <v>90</v>
      </c>
      <c r="H286" s="21" t="s">
        <v>50</v>
      </c>
      <c r="I286" s="22" t="s">
        <v>51</v>
      </c>
      <c r="J286" s="4" t="s">
        <v>164</v>
      </c>
      <c r="K286" s="4" t="s">
        <v>138</v>
      </c>
      <c r="L286" s="22" t="s">
        <v>84</v>
      </c>
      <c r="M286" s="4" t="s">
        <v>619</v>
      </c>
      <c r="N286" s="4" t="s">
        <v>145</v>
      </c>
      <c r="AH286" s="48" t="s">
        <v>94</v>
      </c>
      <c r="CK286" s="4">
        <v>0</v>
      </c>
      <c r="CL286" s="4">
        <v>3</v>
      </c>
      <c r="CM286" s="4">
        <v>0</v>
      </c>
      <c r="CN286" s="4">
        <v>3</v>
      </c>
      <c r="CO286" s="24"/>
      <c r="CP286" s="25">
        <f t="shared" si="190"/>
        <v>0.66666666666666663</v>
      </c>
    </row>
    <row r="287" spans="1:94">
      <c r="A287" s="4">
        <v>285</v>
      </c>
      <c r="B287" s="4" t="s">
        <v>214</v>
      </c>
      <c r="C287" s="30" t="s">
        <v>202</v>
      </c>
      <c r="D287" s="4">
        <v>1</v>
      </c>
      <c r="E287" s="11" t="s">
        <v>59</v>
      </c>
      <c r="F287" s="30" t="s">
        <v>179</v>
      </c>
      <c r="G287" s="22" t="s">
        <v>90</v>
      </c>
      <c r="H287" s="21" t="s">
        <v>50</v>
      </c>
      <c r="I287" s="22" t="s">
        <v>51</v>
      </c>
      <c r="J287" s="4" t="s">
        <v>164</v>
      </c>
      <c r="K287" s="4" t="s">
        <v>138</v>
      </c>
      <c r="L287" s="22" t="s">
        <v>84</v>
      </c>
      <c r="M287" s="4" t="s">
        <v>619</v>
      </c>
      <c r="N287" s="4" t="s">
        <v>146</v>
      </c>
      <c r="AH287" s="48" t="s">
        <v>94</v>
      </c>
      <c r="CK287" s="4">
        <v>7.4222299999999999</v>
      </c>
      <c r="CL287" s="4">
        <v>3</v>
      </c>
      <c r="CM287" s="4">
        <v>1.91364</v>
      </c>
      <c r="CN287" s="4">
        <v>3</v>
      </c>
      <c r="CO287" s="24">
        <f t="shared" ref="CO287:CO294" si="193">LN(CK287/CM287)</f>
        <v>1.3554723635442791</v>
      </c>
      <c r="CP287" s="25">
        <f t="shared" si="190"/>
        <v>0.66666666666666663</v>
      </c>
    </row>
    <row r="288" spans="1:94">
      <c r="A288" s="4">
        <v>286</v>
      </c>
      <c r="B288" s="4" t="s">
        <v>214</v>
      </c>
      <c r="C288" s="30" t="s">
        <v>202</v>
      </c>
      <c r="D288" s="4">
        <v>1</v>
      </c>
      <c r="E288" s="11" t="s">
        <v>59</v>
      </c>
      <c r="F288" s="30" t="s">
        <v>179</v>
      </c>
      <c r="G288" s="22" t="s">
        <v>90</v>
      </c>
      <c r="H288" s="21" t="s">
        <v>50</v>
      </c>
      <c r="I288" s="22" t="s">
        <v>51</v>
      </c>
      <c r="J288" s="4" t="s">
        <v>164</v>
      </c>
      <c r="K288" s="4" t="s">
        <v>138</v>
      </c>
      <c r="L288" s="22" t="s">
        <v>84</v>
      </c>
      <c r="M288" s="4" t="s">
        <v>619</v>
      </c>
      <c r="N288" s="4" t="s">
        <v>113</v>
      </c>
      <c r="AH288" s="48" t="s">
        <v>94</v>
      </c>
      <c r="CK288" s="4">
        <v>9.0583500000000008</v>
      </c>
      <c r="CL288" s="4">
        <v>3</v>
      </c>
      <c r="CM288" s="4">
        <v>3.54976</v>
      </c>
      <c r="CN288" s="4">
        <v>3</v>
      </c>
      <c r="CO288" s="24">
        <f t="shared" si="193"/>
        <v>0.9368069886957161</v>
      </c>
      <c r="CP288" s="25">
        <f t="shared" si="190"/>
        <v>0.66666666666666663</v>
      </c>
    </row>
    <row r="289" spans="1:214">
      <c r="A289" s="4">
        <v>287</v>
      </c>
      <c r="B289" s="4" t="s">
        <v>214</v>
      </c>
      <c r="C289" s="30" t="s">
        <v>202</v>
      </c>
      <c r="D289" s="4">
        <v>1</v>
      </c>
      <c r="E289" s="11" t="s">
        <v>59</v>
      </c>
      <c r="F289" s="30" t="s">
        <v>179</v>
      </c>
      <c r="G289" s="22" t="s">
        <v>90</v>
      </c>
      <c r="H289" s="21" t="s">
        <v>50</v>
      </c>
      <c r="I289" s="22" t="s">
        <v>51</v>
      </c>
      <c r="J289" s="4" t="s">
        <v>164</v>
      </c>
      <c r="K289" s="4" t="s">
        <v>138</v>
      </c>
      <c r="L289" s="22" t="s">
        <v>84</v>
      </c>
      <c r="M289" s="4" t="s">
        <v>619</v>
      </c>
      <c r="N289" s="4" t="s">
        <v>220</v>
      </c>
      <c r="AH289" s="48" t="s">
        <v>94</v>
      </c>
      <c r="CK289" s="4">
        <v>20.1433</v>
      </c>
      <c r="CL289" s="4">
        <v>3</v>
      </c>
      <c r="CM289" s="4">
        <v>9.1196599999999997</v>
      </c>
      <c r="CN289" s="4">
        <v>3</v>
      </c>
      <c r="CO289" s="24">
        <f t="shared" si="193"/>
        <v>0.79243920420723046</v>
      </c>
      <c r="CP289" s="25">
        <f t="shared" si="190"/>
        <v>0.66666666666666663</v>
      </c>
    </row>
    <row r="290" spans="1:214">
      <c r="A290" s="4">
        <v>288</v>
      </c>
      <c r="B290" s="4" t="s">
        <v>214</v>
      </c>
      <c r="C290" s="30" t="s">
        <v>202</v>
      </c>
      <c r="D290" s="4">
        <v>1</v>
      </c>
      <c r="E290" s="11" t="s">
        <v>59</v>
      </c>
      <c r="F290" s="30" t="s">
        <v>179</v>
      </c>
      <c r="G290" s="22" t="s">
        <v>90</v>
      </c>
      <c r="H290" s="21" t="s">
        <v>50</v>
      </c>
      <c r="I290" s="22" t="s">
        <v>51</v>
      </c>
      <c r="J290" s="4" t="s">
        <v>164</v>
      </c>
      <c r="K290" s="4" t="s">
        <v>138</v>
      </c>
      <c r="L290" s="22" t="s">
        <v>84</v>
      </c>
      <c r="M290" s="4" t="s">
        <v>619</v>
      </c>
      <c r="N290" s="4" t="s">
        <v>221</v>
      </c>
      <c r="AH290" s="48" t="s">
        <v>94</v>
      </c>
      <c r="CK290" s="4">
        <v>34.377800000000001</v>
      </c>
      <c r="CL290" s="4">
        <v>3</v>
      </c>
      <c r="CM290" s="4">
        <v>12.3338</v>
      </c>
      <c r="CN290" s="4">
        <v>3</v>
      </c>
      <c r="CO290" s="24">
        <f t="shared" si="193"/>
        <v>1.0250675461168288</v>
      </c>
      <c r="CP290" s="25">
        <f t="shared" si="190"/>
        <v>0.66666666666666663</v>
      </c>
    </row>
    <row r="291" spans="1:214">
      <c r="A291" s="4">
        <v>289</v>
      </c>
      <c r="B291" s="4" t="s">
        <v>214</v>
      </c>
      <c r="C291" s="30" t="s">
        <v>202</v>
      </c>
      <c r="D291" s="4">
        <v>1</v>
      </c>
      <c r="E291" s="11" t="s">
        <v>59</v>
      </c>
      <c r="F291" s="30" t="s">
        <v>179</v>
      </c>
      <c r="G291" s="22" t="s">
        <v>90</v>
      </c>
      <c r="H291" s="21" t="s">
        <v>50</v>
      </c>
      <c r="I291" s="22" t="s">
        <v>51</v>
      </c>
      <c r="J291" s="4" t="s">
        <v>164</v>
      </c>
      <c r="K291" s="4" t="s">
        <v>138</v>
      </c>
      <c r="L291" s="22" t="s">
        <v>84</v>
      </c>
      <c r="M291" s="4" t="s">
        <v>619</v>
      </c>
      <c r="N291" s="4" t="s">
        <v>222</v>
      </c>
      <c r="AH291" s="48" t="s">
        <v>94</v>
      </c>
      <c r="CK291" s="4">
        <v>43.894399999999997</v>
      </c>
      <c r="CL291" s="4">
        <v>3</v>
      </c>
      <c r="CM291" s="4">
        <v>14.754099999999999</v>
      </c>
      <c r="CN291" s="4">
        <v>3</v>
      </c>
      <c r="CO291" s="24">
        <f t="shared" si="193"/>
        <v>1.0902657390398462</v>
      </c>
      <c r="CP291" s="25">
        <f t="shared" si="190"/>
        <v>0.66666666666666663</v>
      </c>
    </row>
    <row r="292" spans="1:214">
      <c r="A292" s="4">
        <v>290</v>
      </c>
      <c r="B292" s="4" t="s">
        <v>214</v>
      </c>
      <c r="C292" s="30" t="s">
        <v>202</v>
      </c>
      <c r="D292" s="4">
        <v>1</v>
      </c>
      <c r="E292" s="11" t="s">
        <v>59</v>
      </c>
      <c r="F292" s="30" t="s">
        <v>179</v>
      </c>
      <c r="G292" s="22" t="s">
        <v>90</v>
      </c>
      <c r="H292" s="21" t="s">
        <v>50</v>
      </c>
      <c r="I292" s="22" t="s">
        <v>51</v>
      </c>
      <c r="J292" s="4" t="s">
        <v>164</v>
      </c>
      <c r="K292" s="4" t="s">
        <v>138</v>
      </c>
      <c r="L292" s="22" t="s">
        <v>84</v>
      </c>
      <c r="M292" s="4" t="s">
        <v>619</v>
      </c>
      <c r="N292" s="4" t="s">
        <v>223</v>
      </c>
      <c r="AH292" s="48" t="s">
        <v>94</v>
      </c>
      <c r="CK292" s="4">
        <v>43.952500000000001</v>
      </c>
      <c r="CL292" s="4">
        <v>3</v>
      </c>
      <c r="CM292" s="4">
        <v>17.177600000000002</v>
      </c>
      <c r="CN292" s="4">
        <v>3</v>
      </c>
      <c r="CO292" s="24">
        <f t="shared" si="193"/>
        <v>0.9395032958597459</v>
      </c>
      <c r="CP292" s="25">
        <f t="shared" si="190"/>
        <v>0.66666666666666663</v>
      </c>
    </row>
    <row r="293" spans="1:214">
      <c r="A293" s="4">
        <v>291</v>
      </c>
      <c r="B293" s="4" t="s">
        <v>214</v>
      </c>
      <c r="C293" s="30" t="s">
        <v>202</v>
      </c>
      <c r="D293" s="4">
        <v>1</v>
      </c>
      <c r="E293" s="11" t="s">
        <v>59</v>
      </c>
      <c r="F293" s="30" t="s">
        <v>179</v>
      </c>
      <c r="G293" s="22" t="s">
        <v>90</v>
      </c>
      <c r="H293" s="21" t="s">
        <v>50</v>
      </c>
      <c r="I293" s="22" t="s">
        <v>51</v>
      </c>
      <c r="J293" s="4" t="s">
        <v>164</v>
      </c>
      <c r="K293" s="4" t="s">
        <v>138</v>
      </c>
      <c r="L293" s="22" t="s">
        <v>84</v>
      </c>
      <c r="M293" s="4" t="s">
        <v>619</v>
      </c>
      <c r="N293" s="4" t="s">
        <v>224</v>
      </c>
      <c r="AH293" s="47" t="s">
        <v>354</v>
      </c>
      <c r="CK293" s="4">
        <v>46.372799999999998</v>
      </c>
      <c r="CL293" s="4">
        <v>3</v>
      </c>
      <c r="CM293" s="4">
        <v>18.8123</v>
      </c>
      <c r="CN293" s="4">
        <v>3</v>
      </c>
      <c r="CO293" s="24">
        <f t="shared" si="193"/>
        <v>0.90220216922587104</v>
      </c>
      <c r="CP293" s="25">
        <f t="shared" si="190"/>
        <v>0.66666666666666663</v>
      </c>
    </row>
    <row r="294" spans="1:214">
      <c r="A294" s="4">
        <v>292</v>
      </c>
      <c r="B294" s="4" t="s">
        <v>214</v>
      </c>
      <c r="C294" s="30" t="s">
        <v>202</v>
      </c>
      <c r="D294" s="4">
        <v>1</v>
      </c>
      <c r="E294" s="11" t="s">
        <v>59</v>
      </c>
      <c r="F294" s="30" t="s">
        <v>179</v>
      </c>
      <c r="G294" s="22" t="s">
        <v>90</v>
      </c>
      <c r="H294" s="21" t="s">
        <v>50</v>
      </c>
      <c r="I294" s="22" t="s">
        <v>51</v>
      </c>
      <c r="J294" s="4" t="s">
        <v>164</v>
      </c>
      <c r="K294" s="4" t="s">
        <v>138</v>
      </c>
      <c r="L294" s="22" t="s">
        <v>84</v>
      </c>
      <c r="M294" s="4" t="s">
        <v>619</v>
      </c>
      <c r="N294" s="4" t="s">
        <v>225</v>
      </c>
      <c r="AH294" s="47" t="s">
        <v>354</v>
      </c>
      <c r="CK294" s="4">
        <v>47.213799999999999</v>
      </c>
      <c r="CL294" s="4">
        <v>3</v>
      </c>
      <c r="CM294" s="4">
        <v>18.875</v>
      </c>
      <c r="CN294" s="4">
        <v>3</v>
      </c>
      <c r="CO294" s="24">
        <f t="shared" si="193"/>
        <v>0.91684792760515543</v>
      </c>
      <c r="CP294" s="25">
        <f t="shared" si="190"/>
        <v>0.66666666666666663</v>
      </c>
    </row>
    <row r="295" spans="1:214">
      <c r="A295" s="4">
        <v>293</v>
      </c>
      <c r="B295" s="4" t="s">
        <v>214</v>
      </c>
      <c r="C295" s="30" t="s">
        <v>202</v>
      </c>
      <c r="D295" s="4">
        <v>1</v>
      </c>
      <c r="E295" s="11" t="s">
        <v>59</v>
      </c>
      <c r="F295" s="30" t="s">
        <v>179</v>
      </c>
      <c r="G295" s="22" t="s">
        <v>90</v>
      </c>
      <c r="H295" s="21" t="s">
        <v>50</v>
      </c>
      <c r="I295" s="22" t="s">
        <v>51</v>
      </c>
      <c r="J295" s="4" t="s">
        <v>164</v>
      </c>
      <c r="K295" s="4" t="s">
        <v>204</v>
      </c>
      <c r="L295" s="22" t="s">
        <v>84</v>
      </c>
      <c r="M295" s="4" t="s">
        <v>620</v>
      </c>
      <c r="N295" s="4" t="s">
        <v>213</v>
      </c>
      <c r="AH295" s="47" t="s">
        <v>354</v>
      </c>
      <c r="CP295" s="25"/>
      <c r="FK295" s="4">
        <v>17.662099999999999</v>
      </c>
      <c r="FL295" s="4">
        <v>3</v>
      </c>
      <c r="FM295" s="4">
        <v>19.521899999999999</v>
      </c>
      <c r="FN295" s="4">
        <v>3</v>
      </c>
      <c r="FO295" s="24">
        <f t="shared" ref="FO295:FO296" si="194">LN(FK295/FM295)</f>
        <v>-0.10011581141014304</v>
      </c>
      <c r="FP295" s="25">
        <f t="shared" ref="FP295:FP305" si="195">(FL295+FN295)/(FL295*FN295)</f>
        <v>0.66666666666666663</v>
      </c>
      <c r="GU295" s="4">
        <v>1.1302300000000001</v>
      </c>
      <c r="GV295" s="4">
        <v>3</v>
      </c>
      <c r="GW295" s="4">
        <v>0.94055699999999998</v>
      </c>
      <c r="GX295" s="4">
        <v>3</v>
      </c>
      <c r="GY295" s="24">
        <f t="shared" ref="GY295:GY303" si="196">LN(GU295/GW295)</f>
        <v>0.18370417785275769</v>
      </c>
      <c r="GZ295" s="25">
        <f t="shared" ref="GZ295:GZ299" si="197">(GV295+GX295)/(GV295*GX295)</f>
        <v>0.66666666666666663</v>
      </c>
    </row>
    <row r="296" spans="1:214">
      <c r="A296" s="4">
        <v>294</v>
      </c>
      <c r="B296" s="4" t="s">
        <v>214</v>
      </c>
      <c r="C296" s="30" t="s">
        <v>202</v>
      </c>
      <c r="D296" s="4">
        <v>1</v>
      </c>
      <c r="E296" s="11" t="s">
        <v>59</v>
      </c>
      <c r="F296" s="30" t="s">
        <v>179</v>
      </c>
      <c r="G296" s="22" t="s">
        <v>90</v>
      </c>
      <c r="H296" s="21" t="s">
        <v>50</v>
      </c>
      <c r="I296" s="22" t="s">
        <v>51</v>
      </c>
      <c r="J296" s="4" t="s">
        <v>164</v>
      </c>
      <c r="K296" s="4" t="s">
        <v>207</v>
      </c>
      <c r="L296" s="22" t="s">
        <v>84</v>
      </c>
      <c r="M296" s="4" t="s">
        <v>620</v>
      </c>
      <c r="N296" s="4" t="s">
        <v>213</v>
      </c>
      <c r="AH296" s="47" t="s">
        <v>354</v>
      </c>
      <c r="FK296" s="4">
        <v>25.793199999999999</v>
      </c>
      <c r="FL296" s="4">
        <v>3</v>
      </c>
      <c r="FM296" s="4">
        <v>34.089199999999998</v>
      </c>
      <c r="FN296" s="4">
        <v>3</v>
      </c>
      <c r="FO296" s="24">
        <f t="shared" si="194"/>
        <v>-0.27886972728548437</v>
      </c>
      <c r="FP296" s="25">
        <f t="shared" si="195"/>
        <v>0.66666666666666663</v>
      </c>
      <c r="GU296" s="4">
        <v>1.54068</v>
      </c>
      <c r="GV296" s="4">
        <v>3</v>
      </c>
      <c r="GW296" s="4">
        <v>1.5543499999999999</v>
      </c>
      <c r="GX296" s="4">
        <v>3</v>
      </c>
      <c r="GY296" s="24">
        <f t="shared" si="196"/>
        <v>-8.8335744024319214E-3</v>
      </c>
      <c r="GZ296" s="25">
        <f t="shared" si="197"/>
        <v>0.66666666666666663</v>
      </c>
    </row>
    <row r="297" spans="1:214">
      <c r="A297" s="4">
        <v>295</v>
      </c>
      <c r="B297" s="4" t="s">
        <v>214</v>
      </c>
      <c r="C297" s="30" t="s">
        <v>202</v>
      </c>
      <c r="D297" s="4">
        <v>1</v>
      </c>
      <c r="E297" s="11" t="s">
        <v>59</v>
      </c>
      <c r="F297" s="30" t="s">
        <v>179</v>
      </c>
      <c r="G297" s="22" t="s">
        <v>90</v>
      </c>
      <c r="H297" s="21" t="s">
        <v>50</v>
      </c>
      <c r="I297" s="22" t="s">
        <v>51</v>
      </c>
      <c r="J297" s="4" t="s">
        <v>164</v>
      </c>
      <c r="K297" s="4" t="s">
        <v>209</v>
      </c>
      <c r="L297" s="22" t="s">
        <v>84</v>
      </c>
      <c r="M297" s="4" t="s">
        <v>618</v>
      </c>
      <c r="N297" s="4" t="s">
        <v>115</v>
      </c>
      <c r="AH297" s="47" t="s">
        <v>354</v>
      </c>
      <c r="FP297" s="25"/>
      <c r="GU297" s="4">
        <v>6.3897599999999999</v>
      </c>
      <c r="GV297" s="4">
        <v>3</v>
      </c>
      <c r="GW297" s="4">
        <v>4.0007099999999998</v>
      </c>
      <c r="GX297" s="4">
        <v>3</v>
      </c>
      <c r="GY297" s="24">
        <f t="shared" si="196"/>
        <v>0.46822486363002286</v>
      </c>
      <c r="GZ297" s="25">
        <f t="shared" si="197"/>
        <v>0.66666666666666663</v>
      </c>
    </row>
    <row r="298" spans="1:214" ht="14.4">
      <c r="A298" s="4">
        <v>296</v>
      </c>
      <c r="B298" s="4" t="s">
        <v>32</v>
      </c>
      <c r="C298" s="30" t="s">
        <v>185</v>
      </c>
      <c r="D298" s="4">
        <v>1</v>
      </c>
      <c r="E298" s="11" t="s">
        <v>59</v>
      </c>
      <c r="F298" s="30" t="s">
        <v>179</v>
      </c>
      <c r="G298" s="22" t="s">
        <v>90</v>
      </c>
      <c r="H298" s="21" t="s">
        <v>50</v>
      </c>
      <c r="I298" s="22" t="s">
        <v>51</v>
      </c>
      <c r="J298" s="4" t="s">
        <v>164</v>
      </c>
      <c r="Y298" s="23" t="s">
        <v>501</v>
      </c>
      <c r="Z298" s="4" t="s">
        <v>192</v>
      </c>
      <c r="AA298" s="4" t="s">
        <v>199</v>
      </c>
      <c r="AB298" s="4" t="s">
        <v>194</v>
      </c>
      <c r="AC298" s="4" t="s">
        <v>195</v>
      </c>
      <c r="AH298" s="47" t="s">
        <v>354</v>
      </c>
      <c r="FK298" s="4">
        <v>14.1501</v>
      </c>
      <c r="FL298" s="4">
        <v>3</v>
      </c>
      <c r="FM298" s="4">
        <v>11.693199999999999</v>
      </c>
      <c r="FN298" s="4">
        <v>3</v>
      </c>
      <c r="FO298" s="24">
        <f t="shared" ref="FO298:FO305" si="198">LN(FK298/FM298)</f>
        <v>0.19071421493977211</v>
      </c>
      <c r="FP298" s="25">
        <f t="shared" si="195"/>
        <v>0.66666666666666663</v>
      </c>
      <c r="GO298" s="4">
        <v>0</v>
      </c>
      <c r="GP298" s="4">
        <v>3</v>
      </c>
      <c r="GQ298" s="4">
        <v>0</v>
      </c>
      <c r="GR298" s="4">
        <v>3</v>
      </c>
      <c r="GT298" s="25">
        <f t="shared" ref="GT298:GT299" si="199">(GP298+GR298)/(GP298*GR298)</f>
        <v>0.66666666666666663</v>
      </c>
      <c r="GU298" s="4">
        <v>5.5276699999999996</v>
      </c>
      <c r="GV298" s="4">
        <v>3</v>
      </c>
      <c r="GW298" s="4">
        <v>5.4792899999999998</v>
      </c>
      <c r="GX298" s="4">
        <v>3</v>
      </c>
      <c r="GY298" s="24">
        <f t="shared" si="196"/>
        <v>8.7908580686247833E-3</v>
      </c>
      <c r="GZ298" s="25">
        <f t="shared" si="197"/>
        <v>0.66666666666666663</v>
      </c>
      <c r="HA298" s="4">
        <v>1672.41</v>
      </c>
      <c r="HB298" s="4">
        <v>3</v>
      </c>
      <c r="HC298" s="4">
        <v>1931.03</v>
      </c>
      <c r="HD298" s="4">
        <v>3</v>
      </c>
      <c r="HE298" s="24">
        <f t="shared" ref="HE298:HE299" si="200">LN(HA298/HC298)</f>
        <v>-0.1437878394042548</v>
      </c>
      <c r="HF298" s="25">
        <f t="shared" ref="HF298:HF299" si="201">(HB298+HD298)/(HB298*HD298)</f>
        <v>0.66666666666666663</v>
      </c>
    </row>
    <row r="299" spans="1:214">
      <c r="A299" s="4">
        <v>297</v>
      </c>
      <c r="B299" s="4" t="s">
        <v>32</v>
      </c>
      <c r="C299" s="30" t="s">
        <v>185</v>
      </c>
      <c r="D299" s="4">
        <v>1</v>
      </c>
      <c r="E299" s="11" t="s">
        <v>59</v>
      </c>
      <c r="F299" s="30" t="s">
        <v>179</v>
      </c>
      <c r="G299" s="22" t="s">
        <v>90</v>
      </c>
      <c r="H299" s="21" t="s">
        <v>50</v>
      </c>
      <c r="I299" s="22" t="s">
        <v>51</v>
      </c>
      <c r="J299" s="4" t="s">
        <v>164</v>
      </c>
      <c r="Y299" s="23" t="str">
        <f>[1]studies!$N$249</f>
        <v>-2℃</v>
      </c>
      <c r="Z299" s="4" t="s">
        <v>198</v>
      </c>
      <c r="AA299" s="4" t="s">
        <v>199</v>
      </c>
      <c r="AB299" s="4" t="s">
        <v>194</v>
      </c>
      <c r="AC299" s="4" t="s">
        <v>195</v>
      </c>
      <c r="AH299" s="47" t="s">
        <v>354</v>
      </c>
      <c r="FK299" s="4">
        <v>18.8659</v>
      </c>
      <c r="FL299" s="4">
        <v>3</v>
      </c>
      <c r="FM299" s="4">
        <v>34.006700000000002</v>
      </c>
      <c r="FN299" s="4">
        <v>3</v>
      </c>
      <c r="FO299" s="24">
        <f t="shared" si="198"/>
        <v>-0.58920150435319285</v>
      </c>
      <c r="FP299" s="25">
        <f t="shared" si="195"/>
        <v>0.66666666666666663</v>
      </c>
      <c r="GO299" s="4">
        <v>17.8447</v>
      </c>
      <c r="GP299" s="4">
        <v>3</v>
      </c>
      <c r="GQ299" s="4">
        <v>45.618400000000001</v>
      </c>
      <c r="GR299" s="4">
        <v>3</v>
      </c>
      <c r="GS299" s="24">
        <f t="shared" ref="GS299" si="202">LN(GO299/GQ299)</f>
        <v>-0.93860459853546241</v>
      </c>
      <c r="GT299" s="25">
        <f t="shared" si="199"/>
        <v>0.66666666666666663</v>
      </c>
      <c r="GU299" s="4">
        <v>6.9104400000000004</v>
      </c>
      <c r="GV299" s="4">
        <v>3</v>
      </c>
      <c r="GW299" s="4">
        <v>5.7269399999999999</v>
      </c>
      <c r="GX299" s="4">
        <v>3</v>
      </c>
      <c r="GY299" s="24">
        <f t="shared" si="196"/>
        <v>0.18785195491701293</v>
      </c>
      <c r="GZ299" s="25">
        <f t="shared" si="197"/>
        <v>0.66666666666666663</v>
      </c>
      <c r="HA299" s="4">
        <v>2637.93</v>
      </c>
      <c r="HB299" s="4">
        <v>3</v>
      </c>
      <c r="HC299" s="4">
        <v>1913.79</v>
      </c>
      <c r="HD299" s="4">
        <v>3</v>
      </c>
      <c r="HE299" s="24">
        <f t="shared" si="200"/>
        <v>0.32090894954609805</v>
      </c>
      <c r="HF299" s="25">
        <f t="shared" si="201"/>
        <v>0.66666666666666663</v>
      </c>
    </row>
    <row r="300" spans="1:214">
      <c r="A300" s="4">
        <v>298</v>
      </c>
      <c r="B300" s="4" t="s">
        <v>32</v>
      </c>
      <c r="C300" s="30" t="s">
        <v>185</v>
      </c>
      <c r="D300" s="4">
        <v>1</v>
      </c>
      <c r="E300" s="11" t="s">
        <v>59</v>
      </c>
      <c r="F300" s="30" t="s">
        <v>179</v>
      </c>
      <c r="G300" s="22" t="s">
        <v>90</v>
      </c>
      <c r="H300" s="21" t="s">
        <v>50</v>
      </c>
      <c r="I300" s="22" t="s">
        <v>51</v>
      </c>
      <c r="J300" s="4" t="s">
        <v>164</v>
      </c>
      <c r="K300" s="4" t="s">
        <v>204</v>
      </c>
      <c r="L300" s="22" t="s">
        <v>84</v>
      </c>
      <c r="M300" s="4" t="s">
        <v>620</v>
      </c>
      <c r="N300" s="4" t="s">
        <v>213</v>
      </c>
      <c r="AH300" s="47" t="s">
        <v>354</v>
      </c>
      <c r="FK300" s="4">
        <v>12.9475</v>
      </c>
      <c r="FL300" s="4">
        <v>3</v>
      </c>
      <c r="FM300" s="4">
        <v>12.9475</v>
      </c>
      <c r="FN300" s="4">
        <v>3</v>
      </c>
      <c r="FO300" s="24">
        <f t="shared" si="198"/>
        <v>0</v>
      </c>
      <c r="FP300" s="25">
        <f t="shared" si="195"/>
        <v>0.66666666666666663</v>
      </c>
      <c r="GY300" s="24"/>
    </row>
    <row r="301" spans="1:214">
      <c r="A301" s="4">
        <v>299</v>
      </c>
      <c r="B301" s="4" t="s">
        <v>32</v>
      </c>
      <c r="C301" s="30" t="s">
        <v>185</v>
      </c>
      <c r="D301" s="4">
        <v>1</v>
      </c>
      <c r="E301" s="11" t="s">
        <v>59</v>
      </c>
      <c r="F301" s="30" t="s">
        <v>179</v>
      </c>
      <c r="G301" s="22" t="s">
        <v>90</v>
      </c>
      <c r="H301" s="21" t="s">
        <v>50</v>
      </c>
      <c r="I301" s="22" t="s">
        <v>51</v>
      </c>
      <c r="J301" s="4" t="s">
        <v>164</v>
      </c>
      <c r="K301" s="4" t="s">
        <v>207</v>
      </c>
      <c r="L301" s="22" t="s">
        <v>84</v>
      </c>
      <c r="M301" s="4" t="s">
        <v>620</v>
      </c>
      <c r="N301" s="4" t="s">
        <v>213</v>
      </c>
      <c r="AH301" s="47" t="s">
        <v>354</v>
      </c>
      <c r="FK301" s="4">
        <v>20.8413</v>
      </c>
      <c r="FL301" s="4">
        <v>3</v>
      </c>
      <c r="FM301" s="4">
        <v>30.238700000000001</v>
      </c>
      <c r="FN301" s="4">
        <v>3</v>
      </c>
      <c r="FO301" s="24">
        <f t="shared" si="198"/>
        <v>-0.37218596599127107</v>
      </c>
      <c r="FP301" s="25">
        <f t="shared" si="195"/>
        <v>0.66666666666666663</v>
      </c>
      <c r="GY301" s="24"/>
    </row>
    <row r="302" spans="1:214" ht="14.4">
      <c r="A302" s="4">
        <v>300</v>
      </c>
      <c r="B302" s="4" t="s">
        <v>32</v>
      </c>
      <c r="C302" s="30" t="s">
        <v>186</v>
      </c>
      <c r="D302" s="4">
        <v>1</v>
      </c>
      <c r="E302" s="11" t="s">
        <v>59</v>
      </c>
      <c r="F302" s="30" t="s">
        <v>179</v>
      </c>
      <c r="G302" s="22" t="s">
        <v>90</v>
      </c>
      <c r="H302" s="21" t="s">
        <v>50</v>
      </c>
      <c r="I302" s="22" t="s">
        <v>51</v>
      </c>
      <c r="J302" s="4" t="s">
        <v>164</v>
      </c>
      <c r="Y302" s="23" t="s">
        <v>501</v>
      </c>
      <c r="Z302" s="4" t="s">
        <v>192</v>
      </c>
      <c r="AA302" s="4" t="s">
        <v>199</v>
      </c>
      <c r="AB302" s="4" t="s">
        <v>194</v>
      </c>
      <c r="AC302" s="4" t="s">
        <v>195</v>
      </c>
      <c r="AH302" s="47" t="s">
        <v>354</v>
      </c>
      <c r="FK302" s="4">
        <v>16.831299999999999</v>
      </c>
      <c r="FL302" s="4">
        <v>3</v>
      </c>
      <c r="FM302" s="4">
        <v>11.693199999999999</v>
      </c>
      <c r="FN302" s="4">
        <v>3</v>
      </c>
      <c r="FO302" s="24">
        <f t="shared" si="198"/>
        <v>0.36423277197573423</v>
      </c>
      <c r="FP302" s="25">
        <f t="shared" si="195"/>
        <v>0.66666666666666663</v>
      </c>
      <c r="GO302" s="4">
        <v>0</v>
      </c>
      <c r="GP302" s="4">
        <v>3</v>
      </c>
      <c r="GQ302" s="4">
        <v>0</v>
      </c>
      <c r="GR302" s="4">
        <v>3</v>
      </c>
      <c r="GT302" s="25">
        <f t="shared" ref="GT302:GT303" si="203">(GP302+GR302)/(GP302*GR302)</f>
        <v>0.66666666666666663</v>
      </c>
      <c r="GU302" s="4">
        <v>5.7465900000000003</v>
      </c>
      <c r="GV302" s="4">
        <v>3</v>
      </c>
      <c r="GW302" s="4">
        <v>5.4792899999999998</v>
      </c>
      <c r="GX302" s="4">
        <v>3</v>
      </c>
      <c r="GY302" s="24">
        <f t="shared" si="196"/>
        <v>4.7631104888917405E-2</v>
      </c>
      <c r="GZ302" s="25">
        <f t="shared" ref="GZ302:GZ303" si="204">(GV302+GX302)/(GV302*GX302)</f>
        <v>0.66666666666666663</v>
      </c>
      <c r="HA302" s="4">
        <v>1793.1</v>
      </c>
      <c r="HB302" s="4">
        <v>3</v>
      </c>
      <c r="HC302" s="4">
        <v>1931.03</v>
      </c>
      <c r="HD302" s="4">
        <v>3</v>
      </c>
      <c r="HE302" s="24">
        <f t="shared" ref="HE302:HE303" si="205">LN(HA302/HC302)</f>
        <v>-7.4107573801228177E-2</v>
      </c>
      <c r="HF302" s="25">
        <f t="shared" ref="HF302:HF303" si="206">(HB302+HD302)/(HB302*HD302)</f>
        <v>0.66666666666666663</v>
      </c>
    </row>
    <row r="303" spans="1:214">
      <c r="A303" s="4">
        <v>301</v>
      </c>
      <c r="B303" s="4" t="s">
        <v>32</v>
      </c>
      <c r="C303" s="30" t="s">
        <v>186</v>
      </c>
      <c r="D303" s="4">
        <v>1</v>
      </c>
      <c r="E303" s="11" t="s">
        <v>59</v>
      </c>
      <c r="F303" s="30" t="s">
        <v>179</v>
      </c>
      <c r="G303" s="22" t="s">
        <v>90</v>
      </c>
      <c r="H303" s="21" t="s">
        <v>50</v>
      </c>
      <c r="I303" s="22" t="s">
        <v>51</v>
      </c>
      <c r="J303" s="4" t="s">
        <v>164</v>
      </c>
      <c r="Y303" s="23" t="str">
        <f>[1]studies!$N$249</f>
        <v>-2℃</v>
      </c>
      <c r="Z303" s="4" t="s">
        <v>198</v>
      </c>
      <c r="AA303" s="4" t="s">
        <v>199</v>
      </c>
      <c r="AB303" s="4" t="s">
        <v>194</v>
      </c>
      <c r="AC303" s="4" t="s">
        <v>195</v>
      </c>
      <c r="AH303" s="47" t="s">
        <v>354</v>
      </c>
      <c r="FK303" s="4">
        <v>19.593699999999998</v>
      </c>
      <c r="FL303" s="4">
        <v>3</v>
      </c>
      <c r="FM303" s="4">
        <v>34.006700000000002</v>
      </c>
      <c r="FN303" s="4">
        <v>3</v>
      </c>
      <c r="FO303" s="24">
        <f t="shared" si="198"/>
        <v>-0.55134947803034384</v>
      </c>
      <c r="FP303" s="25">
        <f t="shared" si="195"/>
        <v>0.66666666666666663</v>
      </c>
      <c r="GO303" s="4">
        <v>21.3003</v>
      </c>
      <c r="GP303" s="4">
        <v>3</v>
      </c>
      <c r="GQ303" s="4">
        <v>45.618400000000001</v>
      </c>
      <c r="GR303" s="4">
        <v>3</v>
      </c>
      <c r="GS303" s="24">
        <f t="shared" ref="GS303" si="207">LN(GO303/GQ303)</f>
        <v>-0.76158998678126277</v>
      </c>
      <c r="GT303" s="25">
        <f t="shared" si="203"/>
        <v>0.66666666666666663</v>
      </c>
      <c r="GU303" s="4">
        <v>7.6974799999999997</v>
      </c>
      <c r="GV303" s="4">
        <v>3</v>
      </c>
      <c r="GW303" s="4">
        <v>5.7269399999999999</v>
      </c>
      <c r="GX303" s="4">
        <v>3</v>
      </c>
      <c r="GY303" s="24">
        <f t="shared" si="196"/>
        <v>0.2957116458994859</v>
      </c>
      <c r="GZ303" s="25">
        <f t="shared" si="204"/>
        <v>0.66666666666666663</v>
      </c>
      <c r="HA303" s="4">
        <v>3568.97</v>
      </c>
      <c r="HB303" s="4">
        <v>3</v>
      </c>
      <c r="HC303" s="4">
        <v>1913.79</v>
      </c>
      <c r="HD303" s="4">
        <v>3</v>
      </c>
      <c r="HE303" s="24">
        <f t="shared" si="205"/>
        <v>0.62319146961382998</v>
      </c>
      <c r="HF303" s="25">
        <f t="shared" si="206"/>
        <v>0.66666666666666663</v>
      </c>
    </row>
    <row r="304" spans="1:214">
      <c r="A304" s="4">
        <v>302</v>
      </c>
      <c r="B304" s="4" t="s">
        <v>32</v>
      </c>
      <c r="C304" s="30" t="s">
        <v>186</v>
      </c>
      <c r="D304" s="4">
        <v>1</v>
      </c>
      <c r="E304" s="11" t="s">
        <v>59</v>
      </c>
      <c r="F304" s="30" t="s">
        <v>179</v>
      </c>
      <c r="G304" s="22" t="s">
        <v>90</v>
      </c>
      <c r="H304" s="21" t="s">
        <v>50</v>
      </c>
      <c r="I304" s="22" t="s">
        <v>51</v>
      </c>
      <c r="J304" s="4" t="s">
        <v>164</v>
      </c>
      <c r="K304" s="4" t="s">
        <v>204</v>
      </c>
      <c r="L304" s="22" t="s">
        <v>84</v>
      </c>
      <c r="M304" s="4" t="s">
        <v>620</v>
      </c>
      <c r="N304" s="4" t="s">
        <v>213</v>
      </c>
      <c r="AH304" s="47" t="s">
        <v>354</v>
      </c>
      <c r="FK304" s="4">
        <v>12.9475</v>
      </c>
      <c r="FL304" s="4">
        <v>3</v>
      </c>
      <c r="FM304" s="4">
        <v>12.9475</v>
      </c>
      <c r="FN304" s="4">
        <v>3</v>
      </c>
      <c r="FO304" s="24">
        <f t="shared" si="198"/>
        <v>0</v>
      </c>
      <c r="FP304" s="25">
        <f t="shared" si="195"/>
        <v>0.66666666666666663</v>
      </c>
    </row>
    <row r="305" spans="1:220">
      <c r="A305" s="4">
        <v>303</v>
      </c>
      <c r="B305" s="4" t="s">
        <v>32</v>
      </c>
      <c r="C305" s="30" t="s">
        <v>186</v>
      </c>
      <c r="D305" s="4">
        <v>1</v>
      </c>
      <c r="E305" s="11" t="s">
        <v>59</v>
      </c>
      <c r="F305" s="30" t="s">
        <v>179</v>
      </c>
      <c r="G305" s="22" t="s">
        <v>90</v>
      </c>
      <c r="H305" s="21" t="s">
        <v>50</v>
      </c>
      <c r="I305" s="22" t="s">
        <v>51</v>
      </c>
      <c r="J305" s="4" t="s">
        <v>164</v>
      </c>
      <c r="K305" s="4" t="s">
        <v>207</v>
      </c>
      <c r="L305" s="22" t="s">
        <v>84</v>
      </c>
      <c r="M305" s="4" t="s">
        <v>620</v>
      </c>
      <c r="N305" s="4" t="s">
        <v>213</v>
      </c>
      <c r="AH305" s="47" t="s">
        <v>354</v>
      </c>
      <c r="FK305" s="4">
        <v>21.217199999999998</v>
      </c>
      <c r="FL305" s="4">
        <v>3</v>
      </c>
      <c r="FM305" s="4">
        <v>30.238700000000001</v>
      </c>
      <c r="FN305" s="4">
        <v>3</v>
      </c>
      <c r="FO305" s="24">
        <f t="shared" si="198"/>
        <v>-0.3543103874793645</v>
      </c>
      <c r="FP305" s="25">
        <f t="shared" si="195"/>
        <v>0.66666666666666663</v>
      </c>
    </row>
    <row r="306" spans="1:220">
      <c r="A306" s="4">
        <v>304</v>
      </c>
      <c r="B306" s="4" t="s">
        <v>33</v>
      </c>
      <c r="C306" s="30" t="s">
        <v>226</v>
      </c>
      <c r="D306" s="4">
        <v>1</v>
      </c>
      <c r="E306" s="11" t="s">
        <v>59</v>
      </c>
      <c r="F306" s="30" t="s">
        <v>179</v>
      </c>
      <c r="G306" s="22" t="s">
        <v>90</v>
      </c>
      <c r="H306" s="30" t="s">
        <v>179</v>
      </c>
      <c r="I306" s="22" t="s">
        <v>90</v>
      </c>
      <c r="J306" s="4" t="s">
        <v>181</v>
      </c>
      <c r="O306" s="4" t="s">
        <v>230</v>
      </c>
      <c r="P306" s="22" t="s">
        <v>85</v>
      </c>
      <c r="R306" s="4" t="s">
        <v>231</v>
      </c>
      <c r="AH306" s="47" t="s">
        <v>357</v>
      </c>
      <c r="BS306" s="4">
        <v>9.7572799999999997</v>
      </c>
      <c r="BT306" s="4">
        <v>3</v>
      </c>
      <c r="BU306" s="4">
        <v>11.504899999999999</v>
      </c>
      <c r="BV306" s="4">
        <v>3</v>
      </c>
      <c r="BW306" s="24">
        <f>LN(BS306/BU306)</f>
        <v>-0.1647593585169084</v>
      </c>
      <c r="BX306" s="25">
        <f t="shared" ref="BX306:BX308" si="208">(BT306+BV306)/(BT306*BV306)</f>
        <v>0.66666666666666663</v>
      </c>
      <c r="CE306" s="4">
        <v>4.28986</v>
      </c>
      <c r="CF306" s="4">
        <v>3</v>
      </c>
      <c r="CG306" s="4">
        <v>4.6666699999999999</v>
      </c>
      <c r="CH306" s="4">
        <v>3</v>
      </c>
      <c r="CI306" s="24">
        <f>LN(CE306/CG306)</f>
        <v>-8.4191656857818112E-2</v>
      </c>
      <c r="CJ306" s="25">
        <f t="shared" ref="CJ306:CJ308" si="209">(CF306+CH306)/(CF306*CH306)</f>
        <v>0.66666666666666663</v>
      </c>
    </row>
    <row r="307" spans="1:220">
      <c r="A307" s="4">
        <v>305</v>
      </c>
      <c r="B307" s="4" t="s">
        <v>33</v>
      </c>
      <c r="C307" s="30" t="s">
        <v>226</v>
      </c>
      <c r="D307" s="4">
        <v>1</v>
      </c>
      <c r="E307" s="11" t="s">
        <v>59</v>
      </c>
      <c r="F307" s="30" t="s">
        <v>179</v>
      </c>
      <c r="G307" s="22" t="s">
        <v>90</v>
      </c>
      <c r="H307" s="30" t="s">
        <v>179</v>
      </c>
      <c r="I307" s="22" t="s">
        <v>90</v>
      </c>
      <c r="J307" s="4" t="s">
        <v>181</v>
      </c>
      <c r="O307" s="4" t="s">
        <v>209</v>
      </c>
      <c r="P307" s="22" t="s">
        <v>85</v>
      </c>
      <c r="R307" s="4" t="s">
        <v>231</v>
      </c>
      <c r="AH307" s="47" t="s">
        <v>357</v>
      </c>
      <c r="BS307" s="4">
        <v>8.8834999999999997</v>
      </c>
      <c r="BT307" s="4">
        <v>3</v>
      </c>
      <c r="BU307" s="4">
        <v>6.5533999999999999</v>
      </c>
      <c r="BV307" s="4">
        <v>3</v>
      </c>
      <c r="BW307" s="24">
        <f t="shared" ref="BW307:BW308" si="210">LN(BS307/BU307)</f>
        <v>0.30421162455467715</v>
      </c>
      <c r="BX307" s="25">
        <f t="shared" si="208"/>
        <v>0.66666666666666663</v>
      </c>
      <c r="CE307" s="4">
        <v>4</v>
      </c>
      <c r="CF307" s="4">
        <v>3</v>
      </c>
      <c r="CG307" s="4">
        <v>3.4202900000000001</v>
      </c>
      <c r="CH307" s="4">
        <v>3</v>
      </c>
      <c r="CI307" s="24">
        <f t="shared" ref="CI307:CI308" si="211">LN(CE307/CG307)</f>
        <v>0.15656901831865938</v>
      </c>
      <c r="CJ307" s="25">
        <f t="shared" si="209"/>
        <v>0.66666666666666663</v>
      </c>
    </row>
    <row r="308" spans="1:220" ht="15" customHeight="1">
      <c r="A308" s="4">
        <v>306</v>
      </c>
      <c r="B308" s="4" t="s">
        <v>238</v>
      </c>
      <c r="C308" s="30" t="s">
        <v>239</v>
      </c>
      <c r="D308" s="4">
        <v>1</v>
      </c>
      <c r="E308" s="11" t="s">
        <v>59</v>
      </c>
      <c r="F308" s="30" t="s">
        <v>179</v>
      </c>
      <c r="G308" s="22" t="s">
        <v>90</v>
      </c>
      <c r="H308" s="30" t="s">
        <v>179</v>
      </c>
      <c r="I308" s="22" t="s">
        <v>90</v>
      </c>
      <c r="J308" s="4" t="s">
        <v>181</v>
      </c>
      <c r="O308" s="4" t="s">
        <v>219</v>
      </c>
      <c r="P308" s="22" t="s">
        <v>85</v>
      </c>
      <c r="R308" s="4" t="s">
        <v>231</v>
      </c>
      <c r="AH308" s="47" t="s">
        <v>357</v>
      </c>
      <c r="BS308" s="4">
        <v>6.4077700000000002</v>
      </c>
      <c r="BT308" s="4">
        <v>3</v>
      </c>
      <c r="BU308" s="4">
        <v>4.6601900000000001</v>
      </c>
      <c r="BV308" s="4">
        <v>3</v>
      </c>
      <c r="BW308" s="24">
        <f t="shared" si="210"/>
        <v>0.31845509664912869</v>
      </c>
      <c r="BX308" s="25">
        <f t="shared" si="208"/>
        <v>0.66666666666666663</v>
      </c>
      <c r="CE308" s="4">
        <v>2.9855100000000001</v>
      </c>
      <c r="CF308" s="4">
        <v>3</v>
      </c>
      <c r="CG308" s="4">
        <v>2.28986</v>
      </c>
      <c r="CH308" s="4">
        <v>3</v>
      </c>
      <c r="CI308" s="24">
        <f t="shared" si="211"/>
        <v>0.26527990619586722</v>
      </c>
      <c r="CJ308" s="25">
        <f t="shared" si="209"/>
        <v>0.66666666666666663</v>
      </c>
    </row>
    <row r="309" spans="1:220" ht="15" customHeight="1">
      <c r="A309" s="4">
        <v>307</v>
      </c>
      <c r="B309" s="4" t="s">
        <v>238</v>
      </c>
      <c r="C309" s="30" t="s">
        <v>239</v>
      </c>
      <c r="D309" s="4">
        <v>1</v>
      </c>
      <c r="E309" s="11" t="s">
        <v>59</v>
      </c>
      <c r="F309" s="30" t="s">
        <v>179</v>
      </c>
      <c r="G309" s="22" t="s">
        <v>90</v>
      </c>
      <c r="H309" s="30" t="s">
        <v>179</v>
      </c>
      <c r="I309" s="22" t="s">
        <v>90</v>
      </c>
      <c r="J309" s="4" t="s">
        <v>181</v>
      </c>
      <c r="P309" s="22"/>
      <c r="S309" s="4" t="s">
        <v>235</v>
      </c>
      <c r="T309" s="4" t="s">
        <v>235</v>
      </c>
      <c r="V309" s="4" t="s">
        <v>236</v>
      </c>
      <c r="AH309" s="47" t="s">
        <v>354</v>
      </c>
      <c r="CQ309" s="4">
        <v>100</v>
      </c>
      <c r="CR309" s="4">
        <v>3</v>
      </c>
      <c r="CS309" s="4">
        <v>100</v>
      </c>
      <c r="CT309" s="4">
        <v>3</v>
      </c>
      <c r="CU309" s="24">
        <f t="shared" ref="CU309:CU310" si="212">LN(CQ309/CS309)</f>
        <v>0</v>
      </c>
      <c r="CV309" s="25">
        <f t="shared" ref="CV309:CV313" si="213">(CR309+CT309)/(CR309*CT309)</f>
        <v>0.66666666666666663</v>
      </c>
      <c r="FW309" s="4">
        <v>261.02699999999999</v>
      </c>
      <c r="FX309" s="4">
        <v>3</v>
      </c>
      <c r="FY309" s="4">
        <v>250.15100000000001</v>
      </c>
      <c r="FZ309" s="4">
        <v>3</v>
      </c>
      <c r="GA309" s="24">
        <f t="shared" ref="GA309:GA310" si="214">LN(FW309/FY309)</f>
        <v>4.2559114720488712E-2</v>
      </c>
      <c r="GB309" s="25">
        <f t="shared" ref="GB309:GB310" si="215">(FX309+FZ309)/(FX309*FZ309)</f>
        <v>0.66666666666666663</v>
      </c>
      <c r="HG309" s="4">
        <v>70.540000000000006</v>
      </c>
      <c r="HH309" s="4">
        <v>3</v>
      </c>
      <c r="HI309" s="4">
        <v>75.507900000000006</v>
      </c>
      <c r="HJ309" s="4">
        <v>3</v>
      </c>
      <c r="HK309" s="24">
        <f t="shared" ref="HK309:HK310" si="216">LN(HG309/HI309)</f>
        <v>-6.8057361734722974E-2</v>
      </c>
      <c r="HL309" s="25">
        <f t="shared" ref="HL309:HL310" si="217">(HH309+HJ309)/(HH309*HJ309)</f>
        <v>0.66666666666666663</v>
      </c>
    </row>
    <row r="310" spans="1:220">
      <c r="A310" s="4">
        <v>308</v>
      </c>
      <c r="B310" s="4" t="s">
        <v>238</v>
      </c>
      <c r="C310" s="30" t="s">
        <v>239</v>
      </c>
      <c r="D310" s="4">
        <v>1</v>
      </c>
      <c r="E310" s="11" t="s">
        <v>59</v>
      </c>
      <c r="F310" s="30" t="s">
        <v>179</v>
      </c>
      <c r="G310" s="22" t="s">
        <v>90</v>
      </c>
      <c r="H310" s="30" t="s">
        <v>179</v>
      </c>
      <c r="I310" s="22" t="s">
        <v>90</v>
      </c>
      <c r="J310" s="4" t="s">
        <v>181</v>
      </c>
      <c r="S310" s="12" t="s">
        <v>148</v>
      </c>
      <c r="T310" s="12" t="s">
        <v>149</v>
      </c>
      <c r="V310" s="4" t="s">
        <v>231</v>
      </c>
      <c r="AH310" s="47" t="s">
        <v>354</v>
      </c>
      <c r="CQ310" s="4">
        <v>80.394099999999995</v>
      </c>
      <c r="CR310" s="4">
        <v>3</v>
      </c>
      <c r="CS310" s="4">
        <v>55.566499999999998</v>
      </c>
      <c r="CT310" s="4">
        <v>3</v>
      </c>
      <c r="CU310" s="24">
        <f t="shared" si="212"/>
        <v>0.36936028872365284</v>
      </c>
      <c r="CV310" s="25">
        <f t="shared" si="213"/>
        <v>0.66666666666666663</v>
      </c>
      <c r="FW310" s="4">
        <v>1392.15</v>
      </c>
      <c r="FX310" s="4">
        <v>3</v>
      </c>
      <c r="FY310" s="4">
        <v>946.22400000000005</v>
      </c>
      <c r="FZ310" s="4">
        <v>3</v>
      </c>
      <c r="GA310" s="24">
        <f t="shared" si="214"/>
        <v>0.38612526621778004</v>
      </c>
      <c r="GB310" s="25">
        <f t="shared" si="215"/>
        <v>0.66666666666666663</v>
      </c>
      <c r="HG310" s="4">
        <v>187.59800000000001</v>
      </c>
      <c r="HH310" s="4">
        <v>3</v>
      </c>
      <c r="HI310" s="4">
        <v>166.11099999999999</v>
      </c>
      <c r="HJ310" s="4">
        <v>3</v>
      </c>
      <c r="HK310" s="24">
        <f t="shared" si="216"/>
        <v>0.12164513594246282</v>
      </c>
      <c r="HL310" s="25">
        <f t="shared" si="217"/>
        <v>0.66666666666666663</v>
      </c>
    </row>
    <row r="311" spans="1:220">
      <c r="A311" s="4">
        <v>309</v>
      </c>
      <c r="B311" s="4" t="s">
        <v>238</v>
      </c>
      <c r="C311" s="30" t="s">
        <v>239</v>
      </c>
      <c r="D311" s="4">
        <v>1</v>
      </c>
      <c r="E311" s="11" t="s">
        <v>59</v>
      </c>
      <c r="F311" s="30" t="s">
        <v>179</v>
      </c>
      <c r="G311" s="22" t="s">
        <v>90</v>
      </c>
      <c r="H311" s="30" t="s">
        <v>179</v>
      </c>
      <c r="I311" s="22" t="s">
        <v>90</v>
      </c>
      <c r="J311" s="4" t="s">
        <v>181</v>
      </c>
      <c r="S311" s="12" t="s">
        <v>264</v>
      </c>
      <c r="T311" s="12" t="s">
        <v>264</v>
      </c>
      <c r="V311" s="4" t="s">
        <v>259</v>
      </c>
      <c r="AH311" s="47" t="s">
        <v>355</v>
      </c>
      <c r="CV311" s="25"/>
      <c r="EA311" s="4">
        <v>21.198799999999999</v>
      </c>
      <c r="EB311" s="4">
        <v>3</v>
      </c>
      <c r="EC311" s="4">
        <v>19.476800000000001</v>
      </c>
      <c r="ED311" s="4">
        <v>3</v>
      </c>
      <c r="EE311" s="24">
        <f t="shared" ref="EE311:EE312" si="218">LN(EA311/EC311)</f>
        <v>8.4720562629132787E-2</v>
      </c>
      <c r="EF311" s="25">
        <f t="shared" ref="EF311:EF312" si="219">(EB311+ED311)/(EB311*ED311)</f>
        <v>0.66666666666666663</v>
      </c>
      <c r="EG311" s="4">
        <v>67.854000000000013</v>
      </c>
      <c r="EH311" s="4">
        <v>3</v>
      </c>
      <c r="EI311" s="4">
        <v>69.446600000000004</v>
      </c>
      <c r="EJ311" s="4">
        <v>3</v>
      </c>
      <c r="EK311" s="24">
        <f t="shared" ref="EK311:EK312" si="220">LN(EG311/EI311)</f>
        <v>-2.319977380120623E-2</v>
      </c>
      <c r="EL311" s="25">
        <f t="shared" ref="EL311:EL312" si="221">(EH311+EJ311)/(EH311*EJ311)</f>
        <v>0.66666666666666663</v>
      </c>
      <c r="EM311" s="4">
        <v>10.947199999999995</v>
      </c>
      <c r="EN311" s="4">
        <v>3</v>
      </c>
      <c r="EO311" s="4">
        <v>11.076599999999999</v>
      </c>
      <c r="EP311" s="4">
        <v>3</v>
      </c>
      <c r="EQ311" s="24">
        <f t="shared" ref="EQ311:EQ312" si="222">LN(EM311/EO311)</f>
        <v>-1.1751059221293596E-2</v>
      </c>
      <c r="ER311" s="25">
        <f t="shared" ref="ER311:ER312" si="223">(EN311+EP311)/(EN311*EP311)</f>
        <v>0.66666666666666663</v>
      </c>
    </row>
    <row r="312" spans="1:220">
      <c r="A312" s="4">
        <v>310</v>
      </c>
      <c r="B312" s="4" t="s">
        <v>238</v>
      </c>
      <c r="C312" s="30" t="s">
        <v>239</v>
      </c>
      <c r="D312" s="4">
        <v>1</v>
      </c>
      <c r="E312" s="11" t="s">
        <v>59</v>
      </c>
      <c r="F312" s="30" t="s">
        <v>179</v>
      </c>
      <c r="G312" s="22" t="s">
        <v>90</v>
      </c>
      <c r="H312" s="30" t="s">
        <v>179</v>
      </c>
      <c r="I312" s="22" t="s">
        <v>90</v>
      </c>
      <c r="J312" s="4" t="s">
        <v>181</v>
      </c>
      <c r="S312" s="4" t="s">
        <v>268</v>
      </c>
      <c r="V312" s="4" t="s">
        <v>259</v>
      </c>
      <c r="AH312" s="47" t="s">
        <v>355</v>
      </c>
      <c r="CV312" s="25"/>
      <c r="EA312" s="4">
        <v>63.461799999999997</v>
      </c>
      <c r="EB312" s="4">
        <v>3</v>
      </c>
      <c r="EC312" s="4">
        <v>50.232900000000001</v>
      </c>
      <c r="ED312" s="4">
        <v>3</v>
      </c>
      <c r="EE312" s="24">
        <f t="shared" si="218"/>
        <v>0.23376795955972707</v>
      </c>
      <c r="EF312" s="25">
        <f t="shared" si="219"/>
        <v>0.66666666666666663</v>
      </c>
      <c r="EG312" s="4">
        <v>35.313299999999998</v>
      </c>
      <c r="EH312" s="4">
        <v>3</v>
      </c>
      <c r="EI312" s="4">
        <v>46.825400000000002</v>
      </c>
      <c r="EJ312" s="4">
        <v>3</v>
      </c>
      <c r="EK312" s="24">
        <f t="shared" si="220"/>
        <v>-0.28216612722164208</v>
      </c>
      <c r="EL312" s="25">
        <f t="shared" si="221"/>
        <v>0.66666666666666663</v>
      </c>
      <c r="EM312" s="4">
        <v>1.2249000000000052</v>
      </c>
      <c r="EN312" s="4">
        <v>3</v>
      </c>
      <c r="EO312" s="4">
        <v>2.9416999999999973</v>
      </c>
      <c r="EP312" s="4">
        <v>3</v>
      </c>
      <c r="EQ312" s="24">
        <f t="shared" si="222"/>
        <v>-0.87612843752030178</v>
      </c>
      <c r="ER312" s="25">
        <f t="shared" si="223"/>
        <v>0.66666666666666663</v>
      </c>
    </row>
    <row r="313" spans="1:220">
      <c r="A313" s="4">
        <v>311</v>
      </c>
      <c r="B313" s="4" t="s">
        <v>238</v>
      </c>
      <c r="C313" s="30" t="s">
        <v>239</v>
      </c>
      <c r="D313" s="4">
        <v>1</v>
      </c>
      <c r="E313" s="11" t="s">
        <v>59</v>
      </c>
      <c r="F313" s="30" t="s">
        <v>179</v>
      </c>
      <c r="G313" s="22" t="s">
        <v>90</v>
      </c>
      <c r="H313" s="30" t="s">
        <v>179</v>
      </c>
      <c r="I313" s="22" t="s">
        <v>90</v>
      </c>
      <c r="J313" s="4" t="s">
        <v>181</v>
      </c>
      <c r="K313" s="4" t="s">
        <v>204</v>
      </c>
      <c r="L313" s="22" t="s">
        <v>84</v>
      </c>
      <c r="M313" s="4" t="s">
        <v>620</v>
      </c>
      <c r="N313" s="4" t="s">
        <v>231</v>
      </c>
      <c r="AH313" s="47" t="s">
        <v>358</v>
      </c>
      <c r="BS313" s="4">
        <v>5.6271199999999997</v>
      </c>
      <c r="BT313" s="4">
        <v>3</v>
      </c>
      <c r="BU313" s="4">
        <v>6.3981899999999996</v>
      </c>
      <c r="BV313" s="4">
        <v>3</v>
      </c>
      <c r="BW313" s="24">
        <f>LN(BS313/BU313)</f>
        <v>-0.12841737189203392</v>
      </c>
      <c r="BX313" s="25">
        <f t="shared" ref="BX313:BX319" si="224">(BT313+BV313)/(BT313*BV313)</f>
        <v>0.66666666666666663</v>
      </c>
      <c r="CE313" s="4">
        <v>2.6397599999999999</v>
      </c>
      <c r="CF313" s="4">
        <v>3</v>
      </c>
      <c r="CG313" s="4">
        <v>2.7275900000000002</v>
      </c>
      <c r="CH313" s="4">
        <v>3</v>
      </c>
      <c r="CI313" s="24">
        <f>LN(CE313/CG313)</f>
        <v>-3.2730431496086961E-2</v>
      </c>
      <c r="CJ313" s="25">
        <f t="shared" ref="CJ313:CJ315" si="225">(CF313+CH313)/(CF313*CH313)</f>
        <v>0.66666666666666663</v>
      </c>
      <c r="CQ313" s="4">
        <v>100</v>
      </c>
      <c r="CR313" s="4">
        <v>3</v>
      </c>
      <c r="CS313" s="4">
        <v>100</v>
      </c>
      <c r="CT313" s="4">
        <v>3</v>
      </c>
      <c r="CU313" s="24">
        <f t="shared" ref="CU313" si="226">LN(CQ313/CS313)</f>
        <v>0</v>
      </c>
      <c r="CV313" s="25">
        <f t="shared" si="213"/>
        <v>0.66666666666666663</v>
      </c>
      <c r="FW313" s="4">
        <v>212.51400000000001</v>
      </c>
      <c r="FX313" s="4">
        <v>3</v>
      </c>
      <c r="FY313" s="4">
        <v>257.68700000000001</v>
      </c>
      <c r="FZ313" s="4">
        <v>3</v>
      </c>
      <c r="GA313" s="24">
        <f t="shared" ref="GA313" si="227">LN(FW313/FY313)</f>
        <v>-0.19273780158326273</v>
      </c>
      <c r="GB313" s="25">
        <f t="shared" ref="GB313" si="228">(FX313+FZ313)/(FX313*FZ313)</f>
        <v>0.66666666666666663</v>
      </c>
      <c r="HG313" s="4">
        <v>73.554500000000004</v>
      </c>
      <c r="HH313" s="4">
        <v>3</v>
      </c>
      <c r="HI313" s="4">
        <v>74.170199999999994</v>
      </c>
      <c r="HJ313" s="4">
        <v>3</v>
      </c>
      <c r="HK313" s="24">
        <f t="shared" ref="HK313" si="229">LN(HG313/HI313)</f>
        <v>-8.335824208205167E-3</v>
      </c>
      <c r="HL313" s="25">
        <f t="shared" ref="HL313" si="230">(HH313+HJ313)/(HH313*HJ313)</f>
        <v>0.66666666666666663</v>
      </c>
    </row>
    <row r="314" spans="1:220">
      <c r="A314" s="4">
        <v>312</v>
      </c>
      <c r="B314" s="4" t="s">
        <v>238</v>
      </c>
      <c r="C314" s="30" t="s">
        <v>239</v>
      </c>
      <c r="D314" s="4">
        <v>1</v>
      </c>
      <c r="E314" s="11" t="s">
        <v>59</v>
      </c>
      <c r="F314" s="30" t="s">
        <v>179</v>
      </c>
      <c r="G314" s="22" t="s">
        <v>90</v>
      </c>
      <c r="H314" s="30" t="s">
        <v>179</v>
      </c>
      <c r="I314" s="22" t="s">
        <v>90</v>
      </c>
      <c r="J314" s="4" t="s">
        <v>181</v>
      </c>
      <c r="K314" s="4" t="s">
        <v>237</v>
      </c>
      <c r="L314" s="22" t="s">
        <v>84</v>
      </c>
      <c r="M314" s="4" t="s">
        <v>618</v>
      </c>
      <c r="N314" s="4" t="s">
        <v>113</v>
      </c>
      <c r="AH314" s="47" t="s">
        <v>358</v>
      </c>
      <c r="BS314" s="4">
        <v>5.1632499999999997</v>
      </c>
      <c r="BT314" s="4">
        <v>3</v>
      </c>
      <c r="BU314" s="4">
        <v>4.4039799999999998</v>
      </c>
      <c r="BV314" s="4">
        <v>3</v>
      </c>
      <c r="BW314" s="24">
        <f t="shared" ref="BW314:BW315" si="231">LN(BS314/BU314)</f>
        <v>0.15905754866156768</v>
      </c>
      <c r="BX314" s="25">
        <f t="shared" si="224"/>
        <v>0.66666666666666663</v>
      </c>
      <c r="CE314" s="4">
        <v>2.5548299999999999</v>
      </c>
      <c r="CF314" s="4">
        <v>3</v>
      </c>
      <c r="CG314" s="4">
        <v>2.1150600000000002</v>
      </c>
      <c r="CH314" s="4">
        <v>3</v>
      </c>
      <c r="CI314" s="24">
        <f t="shared" ref="CI314:CI315" si="232">LN(CE314/CG314)</f>
        <v>0.18890250434833281</v>
      </c>
      <c r="CJ314" s="25">
        <f t="shared" si="225"/>
        <v>0.66666666666666663</v>
      </c>
    </row>
    <row r="315" spans="1:220">
      <c r="A315" s="4">
        <v>313</v>
      </c>
      <c r="B315" s="4" t="s">
        <v>238</v>
      </c>
      <c r="C315" s="30" t="s">
        <v>239</v>
      </c>
      <c r="D315" s="4">
        <v>1</v>
      </c>
      <c r="E315" s="11" t="s">
        <v>59</v>
      </c>
      <c r="F315" s="30" t="s">
        <v>179</v>
      </c>
      <c r="G315" s="22" t="s">
        <v>90</v>
      </c>
      <c r="H315" s="30" t="s">
        <v>179</v>
      </c>
      <c r="I315" s="22" t="s">
        <v>90</v>
      </c>
      <c r="J315" s="4" t="s">
        <v>181</v>
      </c>
      <c r="K315" s="4" t="s">
        <v>211</v>
      </c>
      <c r="L315" s="22" t="s">
        <v>84</v>
      </c>
      <c r="M315" s="4" t="s">
        <v>619</v>
      </c>
      <c r="N315" s="4" t="s">
        <v>231</v>
      </c>
      <c r="AH315" s="47" t="s">
        <v>358</v>
      </c>
      <c r="BS315" s="4">
        <v>4.6647999999999996</v>
      </c>
      <c r="BT315" s="4">
        <v>3</v>
      </c>
      <c r="BU315" s="4">
        <v>3.8008799999999998</v>
      </c>
      <c r="BV315" s="4">
        <v>3</v>
      </c>
      <c r="BW315" s="24">
        <f t="shared" si="231"/>
        <v>0.20481234205636595</v>
      </c>
      <c r="BX315" s="25">
        <f t="shared" si="224"/>
        <v>0.66666666666666663</v>
      </c>
      <c r="CE315" s="4">
        <v>2.10602</v>
      </c>
      <c r="CF315" s="4">
        <v>3</v>
      </c>
      <c r="CG315" s="4">
        <v>1.8119000000000001</v>
      </c>
      <c r="CH315" s="4">
        <v>3</v>
      </c>
      <c r="CI315" s="24">
        <f t="shared" si="232"/>
        <v>0.15042389188292918</v>
      </c>
      <c r="CJ315" s="25">
        <f t="shared" si="225"/>
        <v>0.66666666666666663</v>
      </c>
    </row>
    <row r="316" spans="1:220">
      <c r="A316" s="4">
        <v>314</v>
      </c>
      <c r="B316" s="4" t="s">
        <v>238</v>
      </c>
      <c r="C316" s="30" t="s">
        <v>239</v>
      </c>
      <c r="D316" s="4">
        <v>1</v>
      </c>
      <c r="E316" s="11" t="s">
        <v>59</v>
      </c>
      <c r="F316" s="30" t="s">
        <v>179</v>
      </c>
      <c r="G316" s="22" t="s">
        <v>90</v>
      </c>
      <c r="H316" s="30" t="s">
        <v>179</v>
      </c>
      <c r="I316" s="22" t="s">
        <v>90</v>
      </c>
      <c r="J316" s="4" t="s">
        <v>181</v>
      </c>
      <c r="K316" s="4" t="s">
        <v>138</v>
      </c>
      <c r="L316" s="22" t="s">
        <v>84</v>
      </c>
      <c r="M316" s="4" t="s">
        <v>619</v>
      </c>
      <c r="N316" s="4" t="s">
        <v>231</v>
      </c>
      <c r="AH316" s="47" t="s">
        <v>354</v>
      </c>
      <c r="CQ316" s="4">
        <v>87.4358</v>
      </c>
      <c r="CR316" s="4">
        <v>3</v>
      </c>
      <c r="CS316" s="4">
        <v>48.7669</v>
      </c>
      <c r="CT316" s="4">
        <v>3</v>
      </c>
      <c r="CU316" s="24">
        <f t="shared" ref="CU316" si="233">LN(CQ316/CS316)</f>
        <v>0.58385300574227605</v>
      </c>
      <c r="CV316" s="25">
        <f t="shared" ref="CV316" si="234">(CR316+CT316)/(CR316*CT316)</f>
        <v>0.66666666666666663</v>
      </c>
      <c r="FW316" s="4">
        <v>2338.29</v>
      </c>
      <c r="FX316" s="4">
        <v>3</v>
      </c>
      <c r="FY316" s="4">
        <v>1115.98</v>
      </c>
      <c r="FZ316" s="4">
        <v>3</v>
      </c>
      <c r="GA316" s="24">
        <f t="shared" ref="GA316" si="235">LN(FW316/FY316)</f>
        <v>0.73968695034527243</v>
      </c>
      <c r="GB316" s="25">
        <f t="shared" ref="GB316" si="236">(FX316+FZ316)/(FX316*FZ316)</f>
        <v>0.66666666666666663</v>
      </c>
      <c r="HG316" s="4">
        <v>164.58699999999999</v>
      </c>
      <c r="HH316" s="4">
        <v>3</v>
      </c>
      <c r="HI316" s="4">
        <v>130.18299999999999</v>
      </c>
      <c r="HJ316" s="4">
        <v>3</v>
      </c>
      <c r="HK316" s="24">
        <f t="shared" ref="HK316" si="237">LN(HG316/HI316)</f>
        <v>0.23449815288676878</v>
      </c>
      <c r="HL316" s="25">
        <f t="shared" ref="HL316" si="238">(HH316+HJ316)/(HH316*HJ316)</f>
        <v>0.66666666666666663</v>
      </c>
    </row>
    <row r="317" spans="1:220">
      <c r="A317" s="4">
        <v>315</v>
      </c>
      <c r="B317" s="4" t="s">
        <v>33</v>
      </c>
      <c r="C317" s="30" t="s">
        <v>227</v>
      </c>
      <c r="D317" s="4">
        <v>1</v>
      </c>
      <c r="E317" s="11" t="s">
        <v>59</v>
      </c>
      <c r="F317" s="30" t="s">
        <v>179</v>
      </c>
      <c r="G317" s="22" t="s">
        <v>90</v>
      </c>
      <c r="H317" s="30" t="s">
        <v>179</v>
      </c>
      <c r="I317" s="22" t="s">
        <v>90</v>
      </c>
      <c r="J317" s="4" t="s">
        <v>181</v>
      </c>
      <c r="O317" s="4" t="s">
        <v>230</v>
      </c>
      <c r="P317" s="22" t="s">
        <v>85</v>
      </c>
      <c r="R317" s="4" t="s">
        <v>231</v>
      </c>
      <c r="AH317" s="47" t="s">
        <v>357</v>
      </c>
      <c r="BS317" s="4">
        <v>10.6311</v>
      </c>
      <c r="BT317" s="4">
        <v>3</v>
      </c>
      <c r="BU317" s="4">
        <v>11.504899999999999</v>
      </c>
      <c r="BV317" s="4">
        <v>3</v>
      </c>
      <c r="BW317" s="24">
        <f>LN(BS317/BU317)</f>
        <v>-7.898936386140161E-2</v>
      </c>
      <c r="BX317" s="25">
        <f t="shared" si="224"/>
        <v>0.66666666666666663</v>
      </c>
      <c r="CE317" s="4">
        <v>4.49275</v>
      </c>
      <c r="CF317" s="4">
        <v>3</v>
      </c>
      <c r="CG317" s="4">
        <v>4.6666699999999999</v>
      </c>
      <c r="CH317" s="4">
        <v>3</v>
      </c>
      <c r="CI317" s="24">
        <f>LN(CE317/CG317)</f>
        <v>-3.7980768802613564E-2</v>
      </c>
      <c r="CJ317" s="25">
        <f t="shared" ref="CJ317:CJ319" si="239">(CF317+CH317)/(CF317*CH317)</f>
        <v>0.66666666666666663</v>
      </c>
    </row>
    <row r="318" spans="1:220">
      <c r="A318" s="4">
        <v>316</v>
      </c>
      <c r="B318" s="4" t="s">
        <v>33</v>
      </c>
      <c r="C318" s="30" t="s">
        <v>227</v>
      </c>
      <c r="D318" s="4">
        <v>1</v>
      </c>
      <c r="E318" s="11" t="s">
        <v>59</v>
      </c>
      <c r="F318" s="30" t="s">
        <v>179</v>
      </c>
      <c r="G318" s="22" t="s">
        <v>90</v>
      </c>
      <c r="H318" s="30" t="s">
        <v>179</v>
      </c>
      <c r="I318" s="22" t="s">
        <v>90</v>
      </c>
      <c r="J318" s="4" t="s">
        <v>181</v>
      </c>
      <c r="O318" s="4" t="s">
        <v>209</v>
      </c>
      <c r="P318" s="22" t="s">
        <v>85</v>
      </c>
      <c r="R318" s="4" t="s">
        <v>231</v>
      </c>
      <c r="AH318" s="47" t="s">
        <v>357</v>
      </c>
      <c r="BS318" s="4">
        <v>8.5922300000000007</v>
      </c>
      <c r="BT318" s="4">
        <v>3</v>
      </c>
      <c r="BU318" s="4">
        <v>6.5533999999999999</v>
      </c>
      <c r="BV318" s="4">
        <v>3</v>
      </c>
      <c r="BW318" s="24">
        <f t="shared" ref="BW318:BW319" si="240">LN(BS318/BU318)</f>
        <v>0.27087430755660019</v>
      </c>
      <c r="BX318" s="25">
        <f t="shared" si="224"/>
        <v>0.66666666666666663</v>
      </c>
      <c r="CE318" s="4">
        <v>4.1449299999999996</v>
      </c>
      <c r="CF318" s="4">
        <v>3</v>
      </c>
      <c r="CG318" s="4">
        <v>3.4202900000000001</v>
      </c>
      <c r="CH318" s="4">
        <v>3</v>
      </c>
      <c r="CI318" s="24">
        <f t="shared" ref="CI318:CI319" si="241">LN(CE318/CG318)</f>
        <v>0.19216055782677968</v>
      </c>
      <c r="CJ318" s="25">
        <f t="shared" si="239"/>
        <v>0.66666666666666663</v>
      </c>
    </row>
    <row r="319" spans="1:220">
      <c r="A319" s="4">
        <v>317</v>
      </c>
      <c r="B319" s="4" t="s">
        <v>238</v>
      </c>
      <c r="C319" s="30" t="s">
        <v>240</v>
      </c>
      <c r="D319" s="4">
        <v>1</v>
      </c>
      <c r="E319" s="11" t="s">
        <v>59</v>
      </c>
      <c r="F319" s="30" t="s">
        <v>179</v>
      </c>
      <c r="G319" s="22" t="s">
        <v>90</v>
      </c>
      <c r="H319" s="30" t="s">
        <v>179</v>
      </c>
      <c r="I319" s="22" t="s">
        <v>90</v>
      </c>
      <c r="J319" s="4" t="s">
        <v>181</v>
      </c>
      <c r="O319" s="4" t="s">
        <v>219</v>
      </c>
      <c r="P319" s="22" t="s">
        <v>85</v>
      </c>
      <c r="R319" s="4" t="s">
        <v>231</v>
      </c>
      <c r="AH319" s="47" t="s">
        <v>357</v>
      </c>
      <c r="BS319" s="4">
        <v>5.82524</v>
      </c>
      <c r="BT319" s="4">
        <v>3</v>
      </c>
      <c r="BU319" s="4">
        <v>4.6601900000000001</v>
      </c>
      <c r="BV319" s="4">
        <v>3</v>
      </c>
      <c r="BW319" s="24">
        <f t="shared" si="240"/>
        <v>0.22314398048116871</v>
      </c>
      <c r="BX319" s="25">
        <f t="shared" si="224"/>
        <v>0.66666666666666663</v>
      </c>
      <c r="CE319" s="4">
        <v>2.72464</v>
      </c>
      <c r="CF319" s="4">
        <v>3</v>
      </c>
      <c r="CG319" s="4">
        <v>2.28986</v>
      </c>
      <c r="CH319" s="4">
        <v>3</v>
      </c>
      <c r="CI319" s="24">
        <f t="shared" si="241"/>
        <v>0.17384562897003109</v>
      </c>
      <c r="CJ319" s="25">
        <f t="shared" si="239"/>
        <v>0.66666666666666663</v>
      </c>
    </row>
    <row r="320" spans="1:220">
      <c r="A320" s="4">
        <v>318</v>
      </c>
      <c r="B320" s="4" t="s">
        <v>238</v>
      </c>
      <c r="C320" s="30" t="s">
        <v>240</v>
      </c>
      <c r="D320" s="4">
        <v>1</v>
      </c>
      <c r="E320" s="11" t="s">
        <v>59</v>
      </c>
      <c r="F320" s="30" t="s">
        <v>179</v>
      </c>
      <c r="G320" s="22" t="s">
        <v>90</v>
      </c>
      <c r="H320" s="30" t="s">
        <v>179</v>
      </c>
      <c r="I320" s="22" t="s">
        <v>90</v>
      </c>
      <c r="J320" s="4" t="s">
        <v>181</v>
      </c>
      <c r="P320" s="22"/>
      <c r="S320" s="4" t="s">
        <v>235</v>
      </c>
      <c r="T320" s="4" t="s">
        <v>235</v>
      </c>
      <c r="V320" s="4" t="s">
        <v>236</v>
      </c>
      <c r="AH320" s="47" t="s">
        <v>354</v>
      </c>
      <c r="CQ320" s="4">
        <v>100</v>
      </c>
      <c r="CR320" s="4">
        <v>3</v>
      </c>
      <c r="CS320" s="4">
        <v>100</v>
      </c>
      <c r="CT320" s="4">
        <v>3</v>
      </c>
      <c r="CU320" s="24">
        <f t="shared" ref="CU320:CU322" si="242">LN(CQ320/CS320)</f>
        <v>0</v>
      </c>
      <c r="CV320" s="25">
        <f t="shared" ref="CV320:CV322" si="243">(CR320+CT320)/(CR320*CT320)</f>
        <v>0.66666666666666663</v>
      </c>
      <c r="FW320" s="4">
        <v>261.02699999999999</v>
      </c>
      <c r="FX320" s="4">
        <v>3</v>
      </c>
      <c r="FY320" s="4">
        <v>250.15100000000001</v>
      </c>
      <c r="FZ320" s="4">
        <v>3</v>
      </c>
      <c r="GA320" s="24">
        <f t="shared" ref="GA320:GA321" si="244">LN(FW320/FY320)</f>
        <v>4.2559114720488712E-2</v>
      </c>
      <c r="GB320" s="25">
        <f t="shared" ref="GB320:GB322" si="245">(FX320+FZ320)/(FX320*FZ320)</f>
        <v>0.66666666666666663</v>
      </c>
      <c r="HG320" s="4">
        <v>62.714599999999997</v>
      </c>
      <c r="HH320" s="4">
        <v>3</v>
      </c>
      <c r="HI320" s="4">
        <v>75.507900000000006</v>
      </c>
      <c r="HJ320" s="4">
        <v>3</v>
      </c>
      <c r="HK320" s="24">
        <f t="shared" ref="HK320:HK322" si="246">LN(HG320/HI320)</f>
        <v>-0.18564301114580642</v>
      </c>
      <c r="HL320" s="25">
        <f t="shared" ref="HL320:HL322" si="247">(HH320+HJ320)/(HH320*HJ320)</f>
        <v>0.66666666666666663</v>
      </c>
    </row>
    <row r="321" spans="1:220">
      <c r="A321" s="4">
        <v>319</v>
      </c>
      <c r="B321" s="4" t="s">
        <v>238</v>
      </c>
      <c r="C321" s="30" t="s">
        <v>240</v>
      </c>
      <c r="D321" s="4">
        <v>1</v>
      </c>
      <c r="E321" s="11" t="s">
        <v>59</v>
      </c>
      <c r="F321" s="30" t="s">
        <v>179</v>
      </c>
      <c r="G321" s="22" t="s">
        <v>90</v>
      </c>
      <c r="H321" s="30" t="s">
        <v>179</v>
      </c>
      <c r="I321" s="22" t="s">
        <v>90</v>
      </c>
      <c r="J321" s="4" t="s">
        <v>181</v>
      </c>
      <c r="S321" s="12" t="s">
        <v>148</v>
      </c>
      <c r="T321" s="12" t="s">
        <v>149</v>
      </c>
      <c r="V321" s="4" t="s">
        <v>231</v>
      </c>
      <c r="AH321" s="47" t="s">
        <v>354</v>
      </c>
      <c r="CQ321" s="4">
        <v>78.620699999999999</v>
      </c>
      <c r="CR321" s="4">
        <v>3</v>
      </c>
      <c r="CS321" s="4">
        <v>55.566499999999998</v>
      </c>
      <c r="CT321" s="4">
        <v>3</v>
      </c>
      <c r="CU321" s="24">
        <f t="shared" si="242"/>
        <v>0.3470545218569307</v>
      </c>
      <c r="CV321" s="25">
        <f t="shared" si="243"/>
        <v>0.66666666666666663</v>
      </c>
      <c r="FW321" s="4">
        <v>1522.66</v>
      </c>
      <c r="FX321" s="4">
        <v>3</v>
      </c>
      <c r="FY321" s="4">
        <v>946.22400000000005</v>
      </c>
      <c r="FZ321" s="4">
        <v>3</v>
      </c>
      <c r="GA321" s="24">
        <f t="shared" si="244"/>
        <v>0.4757347568827075</v>
      </c>
      <c r="GB321" s="25">
        <f t="shared" si="245"/>
        <v>0.66666666666666663</v>
      </c>
      <c r="HG321" s="4">
        <v>196.97900000000001</v>
      </c>
      <c r="HH321" s="4">
        <v>3</v>
      </c>
      <c r="HI321" s="4">
        <v>166.11099999999999</v>
      </c>
      <c r="HJ321" s="4">
        <v>3</v>
      </c>
      <c r="HK321" s="24">
        <f t="shared" si="246"/>
        <v>0.17044088447911884</v>
      </c>
      <c r="HL321" s="25">
        <f t="shared" si="247"/>
        <v>0.66666666666666663</v>
      </c>
    </row>
    <row r="322" spans="1:220">
      <c r="A322" s="4">
        <v>320</v>
      </c>
      <c r="B322" s="4" t="s">
        <v>238</v>
      </c>
      <c r="C322" s="30" t="s">
        <v>240</v>
      </c>
      <c r="D322" s="4">
        <v>1</v>
      </c>
      <c r="E322" s="11" t="s">
        <v>59</v>
      </c>
      <c r="F322" s="30" t="s">
        <v>179</v>
      </c>
      <c r="G322" s="22" t="s">
        <v>90</v>
      </c>
      <c r="H322" s="30" t="s">
        <v>179</v>
      </c>
      <c r="I322" s="22" t="s">
        <v>90</v>
      </c>
      <c r="J322" s="4" t="s">
        <v>181</v>
      </c>
      <c r="K322" s="4" t="s">
        <v>204</v>
      </c>
      <c r="L322" s="22" t="s">
        <v>84</v>
      </c>
      <c r="M322" s="4" t="s">
        <v>620</v>
      </c>
      <c r="N322" s="4" t="s">
        <v>231</v>
      </c>
      <c r="AH322" s="47" t="s">
        <v>358</v>
      </c>
      <c r="BS322" s="4">
        <v>5.3120599999999998</v>
      </c>
      <c r="BT322" s="4">
        <v>3</v>
      </c>
      <c r="BU322" s="4">
        <v>6.3981899999999996</v>
      </c>
      <c r="BV322" s="4">
        <v>3</v>
      </c>
      <c r="BW322" s="24">
        <f>LN(BS322/BU322)</f>
        <v>-0.1860354305755639</v>
      </c>
      <c r="BX322" s="25">
        <f t="shared" ref="BX322:BX324" si="248">(BT322+BV322)/(BT322*BV322)</f>
        <v>0.66666666666666663</v>
      </c>
      <c r="CE322" s="4">
        <v>2.7134</v>
      </c>
      <c r="CF322" s="4">
        <v>3</v>
      </c>
      <c r="CG322" s="4">
        <v>2.7275900000000002</v>
      </c>
      <c r="CH322" s="4">
        <v>3</v>
      </c>
      <c r="CI322" s="24">
        <f>LN(CE322/CG322)</f>
        <v>-5.2159743618496032E-3</v>
      </c>
      <c r="CJ322" s="25">
        <f t="shared" ref="CJ322:CJ324" si="249">(CF322+CH322)/(CF322*CH322)</f>
        <v>0.66666666666666663</v>
      </c>
      <c r="CQ322" s="4">
        <v>100</v>
      </c>
      <c r="CR322" s="4">
        <v>3</v>
      </c>
      <c r="CS322" s="4">
        <v>100</v>
      </c>
      <c r="CT322" s="4">
        <v>3</v>
      </c>
      <c r="CU322" s="24">
        <f t="shared" si="242"/>
        <v>0</v>
      </c>
      <c r="CV322" s="25">
        <f t="shared" si="243"/>
        <v>0.66666666666666663</v>
      </c>
      <c r="FW322" s="4">
        <v>213.57</v>
      </c>
      <c r="FX322" s="4">
        <v>3</v>
      </c>
      <c r="FY322" s="4">
        <v>257.68700000000001</v>
      </c>
      <c r="FZ322" s="4">
        <v>3</v>
      </c>
      <c r="GA322" s="24">
        <f t="shared" ref="GA322" si="250">LN(FW322/FY322)</f>
        <v>-0.1877810223466371</v>
      </c>
      <c r="GB322" s="25">
        <f t="shared" si="245"/>
        <v>0.66666666666666663</v>
      </c>
      <c r="HG322" s="4">
        <v>63.657800000000002</v>
      </c>
      <c r="HH322" s="4">
        <v>3</v>
      </c>
      <c r="HI322" s="4">
        <v>74.170199999999994</v>
      </c>
      <c r="HJ322" s="4">
        <v>3</v>
      </c>
      <c r="HK322" s="24">
        <f t="shared" si="246"/>
        <v>-0.15284058958859109</v>
      </c>
      <c r="HL322" s="25">
        <f t="shared" si="247"/>
        <v>0.66666666666666663</v>
      </c>
    </row>
    <row r="323" spans="1:220">
      <c r="A323" s="4">
        <v>321</v>
      </c>
      <c r="B323" s="4" t="s">
        <v>238</v>
      </c>
      <c r="C323" s="30" t="s">
        <v>240</v>
      </c>
      <c r="D323" s="4">
        <v>1</v>
      </c>
      <c r="E323" s="11" t="s">
        <v>59</v>
      </c>
      <c r="F323" s="30" t="s">
        <v>179</v>
      </c>
      <c r="G323" s="22" t="s">
        <v>90</v>
      </c>
      <c r="H323" s="30" t="s">
        <v>179</v>
      </c>
      <c r="I323" s="22" t="s">
        <v>90</v>
      </c>
      <c r="J323" s="4" t="s">
        <v>181</v>
      </c>
      <c r="K323" s="4" t="s">
        <v>237</v>
      </c>
      <c r="L323" s="22" t="s">
        <v>84</v>
      </c>
      <c r="M323" s="4" t="s">
        <v>618</v>
      </c>
      <c r="N323" s="4" t="s">
        <v>113</v>
      </c>
      <c r="AH323" s="47" t="s">
        <v>358</v>
      </c>
      <c r="BS323" s="4">
        <v>5.3701299999999996</v>
      </c>
      <c r="BT323" s="4">
        <v>3</v>
      </c>
      <c r="BU323" s="4">
        <v>4.4039799999999998</v>
      </c>
      <c r="BV323" s="4">
        <v>3</v>
      </c>
      <c r="BW323" s="24">
        <f t="shared" ref="BW323:BW324" si="251">LN(BS323/BU323)</f>
        <v>0.19834343926980413</v>
      </c>
      <c r="BX323" s="25">
        <f t="shared" si="248"/>
        <v>0.66666666666666663</v>
      </c>
      <c r="CE323" s="4">
        <v>2.3920400000000002</v>
      </c>
      <c r="CF323" s="4">
        <v>3</v>
      </c>
      <c r="CG323" s="4">
        <v>2.1150600000000002</v>
      </c>
      <c r="CH323" s="4">
        <v>3</v>
      </c>
      <c r="CI323" s="24">
        <f t="shared" ref="CI323:CI324" si="252">LN(CE323/CG323)</f>
        <v>0.12306337746641331</v>
      </c>
      <c r="CJ323" s="25">
        <f t="shared" si="249"/>
        <v>0.66666666666666663</v>
      </c>
    </row>
    <row r="324" spans="1:220">
      <c r="A324" s="4">
        <v>322</v>
      </c>
      <c r="B324" s="4" t="s">
        <v>238</v>
      </c>
      <c r="C324" s="30" t="s">
        <v>240</v>
      </c>
      <c r="D324" s="4">
        <v>1</v>
      </c>
      <c r="E324" s="11" t="s">
        <v>59</v>
      </c>
      <c r="F324" s="30" t="s">
        <v>179</v>
      </c>
      <c r="G324" s="22" t="s">
        <v>90</v>
      </c>
      <c r="H324" s="30" t="s">
        <v>179</v>
      </c>
      <c r="I324" s="22" t="s">
        <v>90</v>
      </c>
      <c r="J324" s="4" t="s">
        <v>181</v>
      </c>
      <c r="K324" s="4" t="s">
        <v>211</v>
      </c>
      <c r="L324" s="22" t="s">
        <v>84</v>
      </c>
      <c r="M324" s="4" t="s">
        <v>619</v>
      </c>
      <c r="N324" s="4" t="s">
        <v>231</v>
      </c>
      <c r="AH324" s="47" t="s">
        <v>358</v>
      </c>
      <c r="BS324" s="4">
        <v>4.87148</v>
      </c>
      <c r="BT324" s="4">
        <v>3</v>
      </c>
      <c r="BU324" s="4">
        <v>3.8008799999999998</v>
      </c>
      <c r="BV324" s="4">
        <v>3</v>
      </c>
      <c r="BW324" s="24">
        <f t="shared" si="251"/>
        <v>0.24816517349373871</v>
      </c>
      <c r="BX324" s="25">
        <f t="shared" si="248"/>
        <v>0.66666666666666663</v>
      </c>
      <c r="CE324" s="4">
        <v>2.0888200000000001</v>
      </c>
      <c r="CF324" s="4">
        <v>3</v>
      </c>
      <c r="CG324" s="4">
        <v>1.8119000000000001</v>
      </c>
      <c r="CH324" s="4">
        <v>3</v>
      </c>
      <c r="CI324" s="24">
        <f t="shared" si="252"/>
        <v>0.14222329477254514</v>
      </c>
      <c r="CJ324" s="25">
        <f t="shared" si="249"/>
        <v>0.66666666666666663</v>
      </c>
    </row>
    <row r="325" spans="1:220">
      <c r="A325" s="4">
        <v>323</v>
      </c>
      <c r="B325" s="4" t="s">
        <v>238</v>
      </c>
      <c r="C325" s="30" t="s">
        <v>240</v>
      </c>
      <c r="D325" s="4">
        <v>1</v>
      </c>
      <c r="E325" s="11" t="s">
        <v>59</v>
      </c>
      <c r="F325" s="30" t="s">
        <v>179</v>
      </c>
      <c r="G325" s="22" t="s">
        <v>90</v>
      </c>
      <c r="H325" s="30" t="s">
        <v>179</v>
      </c>
      <c r="I325" s="22" t="s">
        <v>90</v>
      </c>
      <c r="J325" s="4" t="s">
        <v>181</v>
      </c>
      <c r="K325" s="4" t="s">
        <v>138</v>
      </c>
      <c r="L325" s="22" t="s">
        <v>84</v>
      </c>
      <c r="M325" s="4" t="s">
        <v>619</v>
      </c>
      <c r="N325" s="4" t="s">
        <v>231</v>
      </c>
      <c r="AH325" s="47" t="s">
        <v>354</v>
      </c>
      <c r="CQ325" s="4">
        <v>89.130499999999998</v>
      </c>
      <c r="CR325" s="4">
        <v>3</v>
      </c>
      <c r="CS325" s="4">
        <v>48.7669</v>
      </c>
      <c r="CT325" s="4">
        <v>3</v>
      </c>
      <c r="CU325" s="24">
        <f t="shared" ref="CU325" si="253">LN(CQ325/CS325)</f>
        <v>0.60304978387483599</v>
      </c>
      <c r="CV325" s="25">
        <f t="shared" ref="CV325" si="254">(CR325+CT325)/(CR325*CT325)</f>
        <v>0.66666666666666663</v>
      </c>
      <c r="FW325" s="4">
        <v>2451.4299999999998</v>
      </c>
      <c r="FX325" s="4">
        <v>3</v>
      </c>
      <c r="FY325" s="4">
        <v>1115.98</v>
      </c>
      <c r="FZ325" s="4">
        <v>3</v>
      </c>
      <c r="GA325" s="24">
        <f t="shared" ref="GA325" si="255">LN(FW325/FY325)</f>
        <v>0.78693858510333559</v>
      </c>
      <c r="GB325" s="25">
        <f t="shared" ref="GB325" si="256">(FX325+FZ325)/(FX325*FZ325)</f>
        <v>0.66666666666666663</v>
      </c>
      <c r="HG325" s="4">
        <v>168.73699999999999</v>
      </c>
      <c r="HH325" s="4">
        <v>3</v>
      </c>
      <c r="HI325" s="4">
        <v>130.18299999999999</v>
      </c>
      <c r="HJ325" s="4">
        <v>3</v>
      </c>
      <c r="HK325" s="24">
        <f t="shared" ref="HK325" si="257">LN(HG325/HI325)</f>
        <v>0.25940013685479318</v>
      </c>
      <c r="HL325" s="25">
        <f t="shared" ref="HL325" si="258">(HH325+HJ325)/(HH325*HJ325)</f>
        <v>0.66666666666666663</v>
      </c>
    </row>
    <row r="326" spans="1:220">
      <c r="A326" s="4">
        <v>324</v>
      </c>
      <c r="B326" s="4" t="s">
        <v>33</v>
      </c>
      <c r="C326" s="30" t="s">
        <v>228</v>
      </c>
      <c r="D326" s="4">
        <v>1</v>
      </c>
      <c r="E326" s="11" t="s">
        <v>59</v>
      </c>
      <c r="F326" s="30" t="s">
        <v>179</v>
      </c>
      <c r="G326" s="22" t="s">
        <v>90</v>
      </c>
      <c r="H326" s="21" t="s">
        <v>50</v>
      </c>
      <c r="I326" s="22" t="s">
        <v>51</v>
      </c>
      <c r="J326" s="4" t="s">
        <v>164</v>
      </c>
      <c r="O326" s="4" t="s">
        <v>230</v>
      </c>
      <c r="P326" s="22" t="s">
        <v>85</v>
      </c>
      <c r="R326" s="4" t="s">
        <v>116</v>
      </c>
      <c r="AH326" s="47" t="s">
        <v>358</v>
      </c>
      <c r="BS326" s="4">
        <v>4.4526399999999997</v>
      </c>
      <c r="BT326" s="4">
        <v>3</v>
      </c>
      <c r="BU326" s="4">
        <v>4.6624800000000004</v>
      </c>
      <c r="BV326" s="4">
        <v>3</v>
      </c>
      <c r="BW326" s="24">
        <f>LN(BS326/BU326)</f>
        <v>-4.6050316719594191E-2</v>
      </c>
      <c r="BX326" s="25">
        <f t="shared" ref="BX326:BX328" si="259">(BT326+BV326)/(BT326*BV326)</f>
        <v>0.66666666666666663</v>
      </c>
    </row>
    <row r="327" spans="1:220">
      <c r="A327" s="4">
        <v>325</v>
      </c>
      <c r="B327" s="4" t="s">
        <v>33</v>
      </c>
      <c r="C327" s="30" t="s">
        <v>228</v>
      </c>
      <c r="D327" s="4">
        <v>1</v>
      </c>
      <c r="E327" s="11" t="s">
        <v>59</v>
      </c>
      <c r="F327" s="30" t="s">
        <v>179</v>
      </c>
      <c r="G327" s="22" t="s">
        <v>90</v>
      </c>
      <c r="H327" s="21" t="s">
        <v>50</v>
      </c>
      <c r="I327" s="22" t="s">
        <v>51</v>
      </c>
      <c r="J327" s="4" t="s">
        <v>164</v>
      </c>
      <c r="O327" s="4" t="s">
        <v>232</v>
      </c>
      <c r="P327" s="22" t="s">
        <v>85</v>
      </c>
      <c r="R327" s="4" t="s">
        <v>116</v>
      </c>
      <c r="AH327" s="47" t="s">
        <v>358</v>
      </c>
      <c r="BS327" s="4">
        <v>2.2816999999999998</v>
      </c>
      <c r="BT327" s="4">
        <v>3</v>
      </c>
      <c r="BU327" s="4">
        <v>1.7477799999999999</v>
      </c>
      <c r="BV327" s="4">
        <v>3</v>
      </c>
      <c r="BW327" s="24">
        <f t="shared" ref="BW327:BW328" si="260">LN(BS327/BU327)</f>
        <v>0.2665743679804119</v>
      </c>
      <c r="BX327" s="25">
        <f t="shared" si="259"/>
        <v>0.66666666666666663</v>
      </c>
    </row>
    <row r="328" spans="1:220">
      <c r="A328" s="4">
        <v>326</v>
      </c>
      <c r="B328" s="4" t="s">
        <v>238</v>
      </c>
      <c r="C328" s="30" t="s">
        <v>241</v>
      </c>
      <c r="D328" s="4">
        <v>1</v>
      </c>
      <c r="E328" s="11" t="s">
        <v>59</v>
      </c>
      <c r="F328" s="30" t="s">
        <v>179</v>
      </c>
      <c r="G328" s="22" t="s">
        <v>90</v>
      </c>
      <c r="H328" s="21" t="s">
        <v>50</v>
      </c>
      <c r="I328" s="22" t="s">
        <v>51</v>
      </c>
      <c r="J328" s="4" t="s">
        <v>164</v>
      </c>
      <c r="O328" s="4" t="s">
        <v>219</v>
      </c>
      <c r="P328" s="22" t="s">
        <v>85</v>
      </c>
      <c r="R328" s="4" t="s">
        <v>115</v>
      </c>
      <c r="AH328" s="47" t="s">
        <v>358</v>
      </c>
      <c r="BS328" s="4">
        <v>1.5215399999999999</v>
      </c>
      <c r="BT328" s="4">
        <v>3</v>
      </c>
      <c r="BU328" s="4">
        <v>1.0638399999999999</v>
      </c>
      <c r="BV328" s="4">
        <v>3</v>
      </c>
      <c r="BW328" s="24">
        <f t="shared" si="260"/>
        <v>0.35783797618285623</v>
      </c>
      <c r="BX328" s="25">
        <f t="shared" si="259"/>
        <v>0.66666666666666663</v>
      </c>
    </row>
    <row r="329" spans="1:220">
      <c r="A329" s="4">
        <v>327</v>
      </c>
      <c r="B329" s="4" t="s">
        <v>238</v>
      </c>
      <c r="C329" s="30" t="s">
        <v>241</v>
      </c>
      <c r="D329" s="4">
        <v>1</v>
      </c>
      <c r="E329" s="11" t="s">
        <v>59</v>
      </c>
      <c r="F329" s="30" t="s">
        <v>179</v>
      </c>
      <c r="G329" s="22" t="s">
        <v>90</v>
      </c>
      <c r="H329" s="21" t="s">
        <v>50</v>
      </c>
      <c r="I329" s="22" t="s">
        <v>51</v>
      </c>
      <c r="J329" s="4" t="s">
        <v>164</v>
      </c>
      <c r="P329" s="22"/>
      <c r="S329" s="4" t="s">
        <v>235</v>
      </c>
      <c r="T329" s="4" t="s">
        <v>235</v>
      </c>
      <c r="V329" s="4" t="s">
        <v>116</v>
      </c>
      <c r="AH329" s="47" t="s">
        <v>354</v>
      </c>
      <c r="CQ329" s="4">
        <v>100</v>
      </c>
      <c r="CR329" s="4">
        <v>3</v>
      </c>
      <c r="CS329" s="4">
        <v>100</v>
      </c>
      <c r="CT329" s="4">
        <v>3</v>
      </c>
      <c r="CU329" s="24">
        <f t="shared" ref="CU329:CU331" si="261">LN(CQ329/CS329)</f>
        <v>0</v>
      </c>
      <c r="CV329" s="25">
        <f t="shared" ref="CV329:CV331" si="262">(CR329+CT329)/(CR329*CT329)</f>
        <v>0.66666666666666663</v>
      </c>
    </row>
    <row r="330" spans="1:220">
      <c r="A330" s="4">
        <v>328</v>
      </c>
      <c r="B330" s="4" t="s">
        <v>238</v>
      </c>
      <c r="C330" s="30" t="s">
        <v>241</v>
      </c>
      <c r="D330" s="4">
        <v>1</v>
      </c>
      <c r="E330" s="11" t="s">
        <v>59</v>
      </c>
      <c r="F330" s="30" t="s">
        <v>179</v>
      </c>
      <c r="G330" s="22" t="s">
        <v>90</v>
      </c>
      <c r="H330" s="21" t="s">
        <v>50</v>
      </c>
      <c r="I330" s="22" t="s">
        <v>51</v>
      </c>
      <c r="J330" s="4" t="s">
        <v>164</v>
      </c>
      <c r="S330" s="12" t="s">
        <v>148</v>
      </c>
      <c r="T330" s="12" t="s">
        <v>149</v>
      </c>
      <c r="V330" s="4" t="s">
        <v>233</v>
      </c>
      <c r="AH330" s="47" t="s">
        <v>354</v>
      </c>
      <c r="CQ330" s="4">
        <v>74.811700000000002</v>
      </c>
      <c r="CR330" s="4">
        <v>3</v>
      </c>
      <c r="CS330" s="4">
        <v>23.0962</v>
      </c>
      <c r="CT330" s="4">
        <v>3</v>
      </c>
      <c r="CU330" s="24">
        <f t="shared" si="261"/>
        <v>1.1753061880295694</v>
      </c>
      <c r="CV330" s="25">
        <f t="shared" si="262"/>
        <v>0.66666666666666663</v>
      </c>
    </row>
    <row r="331" spans="1:220">
      <c r="A331" s="4">
        <v>329</v>
      </c>
      <c r="B331" s="4" t="s">
        <v>238</v>
      </c>
      <c r="C331" s="30" t="s">
        <v>241</v>
      </c>
      <c r="D331" s="4">
        <v>1</v>
      </c>
      <c r="E331" s="11" t="s">
        <v>59</v>
      </c>
      <c r="F331" s="30" t="s">
        <v>179</v>
      </c>
      <c r="G331" s="22" t="s">
        <v>90</v>
      </c>
      <c r="H331" s="21" t="s">
        <v>50</v>
      </c>
      <c r="I331" s="22" t="s">
        <v>51</v>
      </c>
      <c r="J331" s="4" t="s">
        <v>164</v>
      </c>
      <c r="K331" s="4" t="s">
        <v>204</v>
      </c>
      <c r="L331" s="22" t="s">
        <v>84</v>
      </c>
      <c r="M331" s="4" t="s">
        <v>620</v>
      </c>
      <c r="N331" s="4" t="s">
        <v>116</v>
      </c>
      <c r="AH331" s="47" t="s">
        <v>358</v>
      </c>
      <c r="BS331" s="4">
        <v>4.5369999999999999</v>
      </c>
      <c r="BT331" s="4">
        <v>3</v>
      </c>
      <c r="BU331" s="4">
        <v>4.6647999999999996</v>
      </c>
      <c r="BV331" s="4">
        <v>3</v>
      </c>
      <c r="BW331" s="24">
        <f>LN(BS331/BU331)</f>
        <v>-2.7778960243982326E-2</v>
      </c>
      <c r="BX331" s="25">
        <f t="shared" ref="BX331:BX333" si="263">(BT331+BV331)/(BT331*BV331)</f>
        <v>0.66666666666666663</v>
      </c>
      <c r="CQ331" s="4">
        <v>100</v>
      </c>
      <c r="CR331" s="4">
        <v>3</v>
      </c>
      <c r="CS331" s="4">
        <v>100</v>
      </c>
      <c r="CT331" s="4">
        <v>3</v>
      </c>
      <c r="CU331" s="24">
        <f t="shared" si="261"/>
        <v>0</v>
      </c>
      <c r="CV331" s="25">
        <f t="shared" si="262"/>
        <v>0.66666666666666663</v>
      </c>
    </row>
    <row r="332" spans="1:220">
      <c r="A332" s="4">
        <v>330</v>
      </c>
      <c r="B332" s="4" t="s">
        <v>238</v>
      </c>
      <c r="C332" s="30" t="s">
        <v>241</v>
      </c>
      <c r="D332" s="4">
        <v>1</v>
      </c>
      <c r="E332" s="11" t="s">
        <v>59</v>
      </c>
      <c r="F332" s="30" t="s">
        <v>179</v>
      </c>
      <c r="G332" s="22" t="s">
        <v>90</v>
      </c>
      <c r="H332" s="21" t="s">
        <v>50</v>
      </c>
      <c r="I332" s="22" t="s">
        <v>51</v>
      </c>
      <c r="J332" s="4" t="s">
        <v>164</v>
      </c>
      <c r="K332" s="4" t="s">
        <v>234</v>
      </c>
      <c r="L332" s="22" t="s">
        <v>84</v>
      </c>
      <c r="M332" s="4" t="s">
        <v>618</v>
      </c>
      <c r="N332" s="4" t="s">
        <v>116</v>
      </c>
      <c r="AH332" s="47" t="s">
        <v>358</v>
      </c>
      <c r="BS332" s="4">
        <v>3.0807699999999998</v>
      </c>
      <c r="BT332" s="4">
        <v>3</v>
      </c>
      <c r="BU332" s="4">
        <v>2.4179300000000001</v>
      </c>
      <c r="BV332" s="4">
        <v>3</v>
      </c>
      <c r="BW332" s="24">
        <f t="shared" ref="BW332:BW333" si="264">LN(BS332/BU332)</f>
        <v>0.24226776351221421</v>
      </c>
      <c r="BX332" s="25">
        <f t="shared" si="263"/>
        <v>0.66666666666666663</v>
      </c>
    </row>
    <row r="333" spans="1:220">
      <c r="A333" s="4">
        <v>331</v>
      </c>
      <c r="B333" s="4" t="s">
        <v>238</v>
      </c>
      <c r="C333" s="30" t="s">
        <v>241</v>
      </c>
      <c r="D333" s="4">
        <v>1</v>
      </c>
      <c r="E333" s="11" t="s">
        <v>59</v>
      </c>
      <c r="F333" s="30" t="s">
        <v>179</v>
      </c>
      <c r="G333" s="22" t="s">
        <v>90</v>
      </c>
      <c r="H333" s="21" t="s">
        <v>50</v>
      </c>
      <c r="I333" s="22" t="s">
        <v>51</v>
      </c>
      <c r="J333" s="4" t="s">
        <v>164</v>
      </c>
      <c r="K333" s="4" t="s">
        <v>211</v>
      </c>
      <c r="L333" s="22" t="s">
        <v>84</v>
      </c>
      <c r="M333" s="4" t="s">
        <v>619</v>
      </c>
      <c r="N333" s="4" t="s">
        <v>116</v>
      </c>
      <c r="AH333" s="47" t="s">
        <v>358</v>
      </c>
      <c r="BS333" s="4">
        <v>2.07104</v>
      </c>
      <c r="BT333" s="4">
        <v>3</v>
      </c>
      <c r="BU333" s="4">
        <v>1.75109</v>
      </c>
      <c r="BV333" s="4">
        <v>3</v>
      </c>
      <c r="BW333" s="24">
        <f t="shared" si="264"/>
        <v>0.16781244538454759</v>
      </c>
      <c r="BX333" s="25">
        <f t="shared" si="263"/>
        <v>0.66666666666666663</v>
      </c>
    </row>
    <row r="334" spans="1:220">
      <c r="A334" s="4">
        <v>332</v>
      </c>
      <c r="B334" s="4" t="s">
        <v>238</v>
      </c>
      <c r="C334" s="30" t="s">
        <v>241</v>
      </c>
      <c r="D334" s="4">
        <v>1</v>
      </c>
      <c r="E334" s="11" t="s">
        <v>59</v>
      </c>
      <c r="F334" s="30" t="s">
        <v>179</v>
      </c>
      <c r="G334" s="22" t="s">
        <v>90</v>
      </c>
      <c r="H334" s="21" t="s">
        <v>50</v>
      </c>
      <c r="I334" s="22" t="s">
        <v>51</v>
      </c>
      <c r="J334" s="4" t="s">
        <v>164</v>
      </c>
      <c r="K334" s="4" t="s">
        <v>138</v>
      </c>
      <c r="L334" s="22" t="s">
        <v>84</v>
      </c>
      <c r="M334" s="4" t="s">
        <v>619</v>
      </c>
      <c r="N334" s="4" t="s">
        <v>115</v>
      </c>
      <c r="AH334" s="47" t="s">
        <v>358</v>
      </c>
      <c r="CQ334" s="4">
        <v>76.145200000000003</v>
      </c>
      <c r="CR334" s="4">
        <v>3</v>
      </c>
      <c r="CS334" s="4">
        <v>37.930199999999999</v>
      </c>
      <c r="CT334" s="4">
        <v>3</v>
      </c>
      <c r="CU334" s="24">
        <f t="shared" ref="CU334" si="265">LN(CQ334/CS334)</f>
        <v>0.69689441530995322</v>
      </c>
      <c r="CV334" s="25">
        <f t="shared" ref="CV334" si="266">(CR334+CT334)/(CR334*CT334)</f>
        <v>0.66666666666666663</v>
      </c>
    </row>
    <row r="335" spans="1:220">
      <c r="A335" s="4">
        <v>333</v>
      </c>
      <c r="B335" s="4" t="s">
        <v>33</v>
      </c>
      <c r="C335" s="30" t="s">
        <v>229</v>
      </c>
      <c r="D335" s="4">
        <v>1</v>
      </c>
      <c r="E335" s="11" t="s">
        <v>59</v>
      </c>
      <c r="F335" s="30" t="s">
        <v>179</v>
      </c>
      <c r="G335" s="22" t="s">
        <v>90</v>
      </c>
      <c r="H335" s="21" t="s">
        <v>50</v>
      </c>
      <c r="I335" s="22" t="s">
        <v>51</v>
      </c>
      <c r="J335" s="4" t="s">
        <v>164</v>
      </c>
      <c r="O335" s="4" t="s">
        <v>230</v>
      </c>
      <c r="P335" s="22" t="s">
        <v>85</v>
      </c>
      <c r="R335" s="4" t="s">
        <v>116</v>
      </c>
      <c r="AH335" s="47" t="s">
        <v>358</v>
      </c>
      <c r="BS335" s="4">
        <v>4.5766600000000004</v>
      </c>
      <c r="BT335" s="4">
        <v>2</v>
      </c>
      <c r="BU335" s="4">
        <v>4.6624800000000004</v>
      </c>
      <c r="BV335" s="4">
        <v>2</v>
      </c>
      <c r="BW335" s="24">
        <f>LN(BS335/BU335)</f>
        <v>-1.8578020970027715E-2</v>
      </c>
      <c r="BX335" s="25">
        <f t="shared" ref="BX335:BX337" si="267">(BT335+BV335)/(BT335*BV335)</f>
        <v>1</v>
      </c>
    </row>
    <row r="336" spans="1:220">
      <c r="A336" s="4">
        <v>334</v>
      </c>
      <c r="B336" s="4" t="s">
        <v>33</v>
      </c>
      <c r="C336" s="30" t="s">
        <v>229</v>
      </c>
      <c r="D336" s="4">
        <v>1</v>
      </c>
      <c r="E336" s="11" t="s">
        <v>59</v>
      </c>
      <c r="F336" s="30" t="s">
        <v>179</v>
      </c>
      <c r="G336" s="22" t="s">
        <v>90</v>
      </c>
      <c r="H336" s="21" t="s">
        <v>50</v>
      </c>
      <c r="I336" s="22" t="s">
        <v>51</v>
      </c>
      <c r="J336" s="4" t="s">
        <v>164</v>
      </c>
      <c r="O336" s="4" t="s">
        <v>232</v>
      </c>
      <c r="P336" s="22" t="s">
        <v>85</v>
      </c>
      <c r="R336" s="4" t="s">
        <v>116</v>
      </c>
      <c r="AH336" s="47" t="s">
        <v>358</v>
      </c>
      <c r="BS336" s="4">
        <v>2.32897</v>
      </c>
      <c r="BT336" s="4">
        <v>2</v>
      </c>
      <c r="BU336" s="4">
        <v>1.7477799999999999</v>
      </c>
      <c r="BV336" s="4">
        <v>2</v>
      </c>
      <c r="BW336" s="24">
        <f t="shared" ref="BW336:BW337" si="268">LN(BS336/BU336)</f>
        <v>0.28707969856543192</v>
      </c>
      <c r="BX336" s="25">
        <f t="shared" si="267"/>
        <v>1</v>
      </c>
    </row>
    <row r="337" spans="1:226">
      <c r="A337" s="4">
        <v>335</v>
      </c>
      <c r="B337" s="4" t="s">
        <v>238</v>
      </c>
      <c r="C337" s="30" t="s">
        <v>242</v>
      </c>
      <c r="D337" s="4">
        <v>1</v>
      </c>
      <c r="E337" s="11" t="s">
        <v>59</v>
      </c>
      <c r="F337" s="30" t="s">
        <v>179</v>
      </c>
      <c r="G337" s="22" t="s">
        <v>90</v>
      </c>
      <c r="H337" s="21" t="s">
        <v>50</v>
      </c>
      <c r="I337" s="22" t="s">
        <v>51</v>
      </c>
      <c r="J337" s="4" t="s">
        <v>164</v>
      </c>
      <c r="O337" s="4" t="s">
        <v>219</v>
      </c>
      <c r="P337" s="22" t="s">
        <v>85</v>
      </c>
      <c r="R337" s="4" t="s">
        <v>115</v>
      </c>
      <c r="AH337" s="47" t="s">
        <v>358</v>
      </c>
      <c r="BS337" s="4">
        <v>1.6109500000000001</v>
      </c>
      <c r="BT337" s="4">
        <v>2</v>
      </c>
      <c r="BU337" s="4">
        <v>1.0638399999999999</v>
      </c>
      <c r="BV337" s="4">
        <v>2</v>
      </c>
      <c r="BW337" s="24">
        <f t="shared" si="268"/>
        <v>0.41493906341796832</v>
      </c>
      <c r="BX337" s="25">
        <f t="shared" si="267"/>
        <v>1</v>
      </c>
    </row>
    <row r="338" spans="1:226">
      <c r="A338" s="4">
        <v>336</v>
      </c>
      <c r="B338" s="4" t="s">
        <v>238</v>
      </c>
      <c r="C338" s="30" t="s">
        <v>242</v>
      </c>
      <c r="D338" s="4">
        <v>1</v>
      </c>
      <c r="E338" s="11" t="s">
        <v>59</v>
      </c>
      <c r="F338" s="30" t="s">
        <v>179</v>
      </c>
      <c r="G338" s="22" t="s">
        <v>90</v>
      </c>
      <c r="H338" s="21" t="s">
        <v>50</v>
      </c>
      <c r="I338" s="22" t="s">
        <v>51</v>
      </c>
      <c r="J338" s="4" t="s">
        <v>164</v>
      </c>
      <c r="P338" s="22"/>
      <c r="S338" s="4" t="s">
        <v>235</v>
      </c>
      <c r="T338" s="4" t="s">
        <v>235</v>
      </c>
      <c r="V338" s="4" t="s">
        <v>116</v>
      </c>
      <c r="AH338" s="47" t="s">
        <v>354</v>
      </c>
      <c r="CQ338" s="4">
        <v>100</v>
      </c>
      <c r="CR338" s="4">
        <v>3</v>
      </c>
      <c r="CS338" s="4">
        <v>100</v>
      </c>
      <c r="CT338" s="4">
        <v>3</v>
      </c>
      <c r="CU338" s="24">
        <f t="shared" ref="CU338:CU340" si="269">LN(CQ338/CS338)</f>
        <v>0</v>
      </c>
      <c r="CV338" s="25">
        <f t="shared" ref="CV338:CV339" si="270">(CR338+CT338)/(CR338*CT338)</f>
        <v>0.66666666666666663</v>
      </c>
    </row>
    <row r="339" spans="1:226">
      <c r="A339" s="4">
        <v>337</v>
      </c>
      <c r="B339" s="4" t="s">
        <v>238</v>
      </c>
      <c r="C339" s="30" t="s">
        <v>242</v>
      </c>
      <c r="D339" s="4">
        <v>1</v>
      </c>
      <c r="E339" s="11" t="s">
        <v>59</v>
      </c>
      <c r="F339" s="30" t="s">
        <v>179</v>
      </c>
      <c r="G339" s="22" t="s">
        <v>90</v>
      </c>
      <c r="H339" s="21" t="s">
        <v>50</v>
      </c>
      <c r="I339" s="22" t="s">
        <v>51</v>
      </c>
      <c r="J339" s="4" t="s">
        <v>164</v>
      </c>
      <c r="S339" s="12" t="s">
        <v>148</v>
      </c>
      <c r="T339" s="12" t="s">
        <v>149</v>
      </c>
      <c r="V339" s="4" t="s">
        <v>233</v>
      </c>
      <c r="AH339" s="47" t="s">
        <v>354</v>
      </c>
      <c r="CQ339" s="4">
        <v>77.824299999999994</v>
      </c>
      <c r="CR339" s="4">
        <v>3</v>
      </c>
      <c r="CS339" s="4">
        <v>23.0962</v>
      </c>
      <c r="CT339" s="4">
        <v>3</v>
      </c>
      <c r="CU339" s="24">
        <f t="shared" si="269"/>
        <v>1.2147856199169103</v>
      </c>
      <c r="CV339" s="25">
        <f t="shared" si="270"/>
        <v>0.66666666666666663</v>
      </c>
    </row>
    <row r="340" spans="1:226">
      <c r="A340" s="4">
        <v>338</v>
      </c>
      <c r="B340" s="4" t="s">
        <v>238</v>
      </c>
      <c r="C340" s="30" t="s">
        <v>242</v>
      </c>
      <c r="D340" s="4">
        <v>1</v>
      </c>
      <c r="E340" s="11" t="s">
        <v>59</v>
      </c>
      <c r="F340" s="30" t="s">
        <v>179</v>
      </c>
      <c r="G340" s="22" t="s">
        <v>90</v>
      </c>
      <c r="H340" s="21" t="s">
        <v>50</v>
      </c>
      <c r="I340" s="22" t="s">
        <v>51</v>
      </c>
      <c r="J340" s="4" t="s">
        <v>164</v>
      </c>
      <c r="K340" s="4" t="s">
        <v>204</v>
      </c>
      <c r="L340" s="22" t="s">
        <v>84</v>
      </c>
      <c r="M340" s="4" t="s">
        <v>620</v>
      </c>
      <c r="N340" s="4" t="s">
        <v>116</v>
      </c>
      <c r="AH340" s="47" t="s">
        <v>358</v>
      </c>
      <c r="BS340" s="4">
        <v>4.6732699999999996</v>
      </c>
      <c r="BT340" s="4">
        <v>2</v>
      </c>
      <c r="BU340" s="4">
        <v>4.6647999999999996</v>
      </c>
      <c r="BV340" s="4">
        <v>2</v>
      </c>
      <c r="BW340" s="24">
        <f>LN(BS340/BU340)</f>
        <v>1.8140798522215226E-3</v>
      </c>
      <c r="BX340" s="25">
        <f t="shared" ref="BX340:BX342" si="271">(BT340+BV340)/(BT340*BV340)</f>
        <v>1</v>
      </c>
      <c r="CQ340" s="4">
        <v>100</v>
      </c>
      <c r="CR340" s="4">
        <v>3</v>
      </c>
      <c r="CS340" s="4">
        <v>100</v>
      </c>
      <c r="CT340" s="4">
        <v>3</v>
      </c>
      <c r="CU340" s="24">
        <f t="shared" si="269"/>
        <v>0</v>
      </c>
    </row>
    <row r="341" spans="1:226">
      <c r="A341" s="4">
        <v>339</v>
      </c>
      <c r="B341" s="4" t="s">
        <v>238</v>
      </c>
      <c r="C341" s="30" t="s">
        <v>242</v>
      </c>
      <c r="D341" s="4">
        <v>1</v>
      </c>
      <c r="E341" s="11" t="s">
        <v>59</v>
      </c>
      <c r="F341" s="30" t="s">
        <v>179</v>
      </c>
      <c r="G341" s="22" t="s">
        <v>90</v>
      </c>
      <c r="H341" s="21" t="s">
        <v>50</v>
      </c>
      <c r="I341" s="22" t="s">
        <v>51</v>
      </c>
      <c r="J341" s="4" t="s">
        <v>164</v>
      </c>
      <c r="K341" s="4" t="s">
        <v>234</v>
      </c>
      <c r="L341" s="22" t="s">
        <v>84</v>
      </c>
      <c r="M341" s="4" t="s">
        <v>618</v>
      </c>
      <c r="N341" s="4" t="s">
        <v>116</v>
      </c>
      <c r="AH341" s="47" t="s">
        <v>358</v>
      </c>
      <c r="BS341" s="4">
        <v>3.32219</v>
      </c>
      <c r="BT341" s="4">
        <v>2</v>
      </c>
      <c r="BU341" s="4">
        <v>2.4179300000000001</v>
      </c>
      <c r="BV341" s="4">
        <v>2</v>
      </c>
      <c r="BW341" s="24">
        <f t="shared" ref="BW341:BW342" si="272">LN(BS341/BU341)</f>
        <v>0.317712401788254</v>
      </c>
      <c r="BX341" s="25">
        <f t="shared" si="271"/>
        <v>1</v>
      </c>
    </row>
    <row r="342" spans="1:226">
      <c r="A342" s="4">
        <v>340</v>
      </c>
      <c r="B342" s="4" t="s">
        <v>238</v>
      </c>
      <c r="C342" s="30" t="s">
        <v>242</v>
      </c>
      <c r="D342" s="4">
        <v>1</v>
      </c>
      <c r="E342" s="11" t="s">
        <v>59</v>
      </c>
      <c r="F342" s="30" t="s">
        <v>179</v>
      </c>
      <c r="G342" s="22" t="s">
        <v>90</v>
      </c>
      <c r="H342" s="21" t="s">
        <v>50</v>
      </c>
      <c r="I342" s="22" t="s">
        <v>51</v>
      </c>
      <c r="J342" s="4" t="s">
        <v>164</v>
      </c>
      <c r="K342" s="4" t="s">
        <v>211</v>
      </c>
      <c r="L342" s="22" t="s">
        <v>84</v>
      </c>
      <c r="M342" s="4" t="s">
        <v>619</v>
      </c>
      <c r="N342" s="4" t="s">
        <v>116</v>
      </c>
      <c r="AH342" s="47" t="s">
        <v>358</v>
      </c>
      <c r="BS342" s="4">
        <v>2.1814300000000002</v>
      </c>
      <c r="BT342" s="4">
        <v>2</v>
      </c>
      <c r="BU342" s="4">
        <v>1.75109</v>
      </c>
      <c r="BV342" s="4">
        <v>2</v>
      </c>
      <c r="BW342" s="24">
        <f t="shared" si="272"/>
        <v>0.21974217387058276</v>
      </c>
      <c r="BX342" s="25">
        <f t="shared" si="271"/>
        <v>1</v>
      </c>
    </row>
    <row r="343" spans="1:226">
      <c r="A343" s="4">
        <v>341</v>
      </c>
      <c r="B343" s="4" t="s">
        <v>238</v>
      </c>
      <c r="C343" s="30" t="s">
        <v>242</v>
      </c>
      <c r="D343" s="4">
        <v>1</v>
      </c>
      <c r="E343" s="11" t="s">
        <v>59</v>
      </c>
      <c r="F343" s="30" t="s">
        <v>179</v>
      </c>
      <c r="G343" s="22" t="s">
        <v>90</v>
      </c>
      <c r="H343" s="21" t="s">
        <v>50</v>
      </c>
      <c r="I343" s="22" t="s">
        <v>51</v>
      </c>
      <c r="J343" s="4" t="s">
        <v>164</v>
      </c>
      <c r="K343" s="4" t="s">
        <v>138</v>
      </c>
      <c r="L343" s="22" t="s">
        <v>84</v>
      </c>
      <c r="M343" s="4" t="s">
        <v>619</v>
      </c>
      <c r="N343" s="4" t="s">
        <v>115</v>
      </c>
      <c r="AH343" s="47" t="s">
        <v>358</v>
      </c>
      <c r="CQ343" s="4">
        <v>76.145200000000003</v>
      </c>
      <c r="CR343" s="4">
        <v>3</v>
      </c>
      <c r="CS343" s="4">
        <v>37.930199999999999</v>
      </c>
      <c r="CT343" s="4">
        <v>3</v>
      </c>
      <c r="CU343" s="24">
        <f t="shared" ref="CU343" si="273">LN(CQ343/CS343)</f>
        <v>0.69689441530995322</v>
      </c>
      <c r="CV343" s="25">
        <f t="shared" ref="CV343" si="274">(CR343+CT343)/(CR343*CT343)</f>
        <v>0.66666666666666663</v>
      </c>
    </row>
    <row r="344" spans="1:226">
      <c r="A344" s="4">
        <v>342</v>
      </c>
      <c r="B344" s="4" t="s">
        <v>34</v>
      </c>
      <c r="C344" s="30" t="s">
        <v>360</v>
      </c>
      <c r="D344" s="4">
        <v>1</v>
      </c>
      <c r="E344" s="11" t="s">
        <v>59</v>
      </c>
      <c r="F344" s="30" t="s">
        <v>243</v>
      </c>
      <c r="G344" s="22" t="s">
        <v>51</v>
      </c>
      <c r="H344" s="21" t="s">
        <v>50</v>
      </c>
      <c r="I344" s="22" t="s">
        <v>51</v>
      </c>
      <c r="J344" s="4" t="s">
        <v>164</v>
      </c>
      <c r="K344" s="4" t="s">
        <v>359</v>
      </c>
      <c r="L344" s="22" t="s">
        <v>245</v>
      </c>
      <c r="N344" s="4" t="s">
        <v>246</v>
      </c>
      <c r="AH344" s="47" t="s">
        <v>357</v>
      </c>
      <c r="HM344" s="4">
        <v>86.271100000000004</v>
      </c>
      <c r="HN344" s="4">
        <v>20</v>
      </c>
      <c r="HO344" s="4">
        <v>60.759900000000002</v>
      </c>
      <c r="HP344" s="4">
        <v>20</v>
      </c>
      <c r="HQ344" s="24">
        <f t="shared" ref="HQ344:HQ347" si="275">LN(HM344/HO344)</f>
        <v>0.35056463176711095</v>
      </c>
      <c r="HR344" s="25">
        <f t="shared" ref="HR344:HR347" si="276">(HN344+HP344)/(HN344*HP344)</f>
        <v>0.1</v>
      </c>
    </row>
    <row r="345" spans="1:226">
      <c r="A345" s="4">
        <v>343</v>
      </c>
      <c r="B345" s="4" t="s">
        <v>34</v>
      </c>
      <c r="C345" s="30" t="s">
        <v>361</v>
      </c>
      <c r="D345" s="4">
        <v>1</v>
      </c>
      <c r="E345" s="11" t="s">
        <v>59</v>
      </c>
      <c r="F345" s="30" t="s">
        <v>243</v>
      </c>
      <c r="G345" s="22" t="s">
        <v>51</v>
      </c>
      <c r="H345" s="21" t="s">
        <v>50</v>
      </c>
      <c r="I345" s="22" t="s">
        <v>51</v>
      </c>
      <c r="J345" s="4" t="s">
        <v>164</v>
      </c>
      <c r="K345" s="4" t="s">
        <v>244</v>
      </c>
      <c r="L345" s="22" t="s">
        <v>245</v>
      </c>
      <c r="N345" s="4" t="s">
        <v>246</v>
      </c>
      <c r="AH345" s="47" t="s">
        <v>357</v>
      </c>
      <c r="HM345" s="4">
        <v>84.197999999999993</v>
      </c>
      <c r="HN345" s="4">
        <v>20</v>
      </c>
      <c r="HO345" s="4">
        <v>60.759900000000002</v>
      </c>
      <c r="HP345" s="4">
        <v>20</v>
      </c>
      <c r="HQ345" s="24">
        <f t="shared" si="275"/>
        <v>0.32624113609045396</v>
      </c>
      <c r="HR345" s="25">
        <f t="shared" si="276"/>
        <v>0.1</v>
      </c>
    </row>
    <row r="346" spans="1:226">
      <c r="A346" s="4">
        <v>344</v>
      </c>
      <c r="B346" s="4" t="s">
        <v>34</v>
      </c>
      <c r="C346" s="30" t="s">
        <v>362</v>
      </c>
      <c r="D346" s="4">
        <v>1</v>
      </c>
      <c r="E346" s="11" t="s">
        <v>59</v>
      </c>
      <c r="F346" s="30" t="s">
        <v>243</v>
      </c>
      <c r="G346" s="22" t="s">
        <v>51</v>
      </c>
      <c r="H346" s="21" t="s">
        <v>50</v>
      </c>
      <c r="I346" s="22" t="s">
        <v>51</v>
      </c>
      <c r="J346" s="4" t="s">
        <v>164</v>
      </c>
      <c r="K346" s="4" t="s">
        <v>359</v>
      </c>
      <c r="L346" s="22" t="s">
        <v>245</v>
      </c>
      <c r="N346" s="4" t="s">
        <v>246</v>
      </c>
      <c r="AH346" s="47" t="s">
        <v>357</v>
      </c>
      <c r="HM346" s="4">
        <v>82.966800000000006</v>
      </c>
      <c r="HN346" s="4">
        <v>20</v>
      </c>
      <c r="HO346" s="4">
        <v>61.915900000000001</v>
      </c>
      <c r="HP346" s="4">
        <v>20</v>
      </c>
      <c r="HQ346" s="24">
        <f t="shared" si="275"/>
        <v>0.29266351515634564</v>
      </c>
      <c r="HR346" s="25">
        <f t="shared" si="276"/>
        <v>0.1</v>
      </c>
    </row>
    <row r="347" spans="1:226">
      <c r="A347" s="4">
        <v>345</v>
      </c>
      <c r="B347" s="4" t="s">
        <v>34</v>
      </c>
      <c r="C347" s="30" t="s">
        <v>363</v>
      </c>
      <c r="D347" s="4">
        <v>1</v>
      </c>
      <c r="E347" s="11" t="s">
        <v>59</v>
      </c>
      <c r="F347" s="30" t="s">
        <v>243</v>
      </c>
      <c r="G347" s="22" t="s">
        <v>51</v>
      </c>
      <c r="H347" s="21" t="s">
        <v>50</v>
      </c>
      <c r="I347" s="22" t="s">
        <v>51</v>
      </c>
      <c r="J347" s="4" t="s">
        <v>164</v>
      </c>
      <c r="K347" s="4" t="s">
        <v>244</v>
      </c>
      <c r="L347" s="22" t="s">
        <v>245</v>
      </c>
      <c r="N347" s="4" t="s">
        <v>246</v>
      </c>
      <c r="AH347" s="47" t="s">
        <v>357</v>
      </c>
      <c r="HM347" s="4">
        <v>86.680700000000002</v>
      </c>
      <c r="HN347" s="4">
        <v>20</v>
      </c>
      <c r="HO347" s="4">
        <v>61.915900000000001</v>
      </c>
      <c r="HP347" s="4">
        <v>20</v>
      </c>
      <c r="HQ347" s="24">
        <f t="shared" si="275"/>
        <v>0.33645423969730204</v>
      </c>
      <c r="HR347" s="25">
        <f t="shared" si="276"/>
        <v>0.1</v>
      </c>
    </row>
    <row r="348" spans="1:226">
      <c r="A348" s="4">
        <v>346</v>
      </c>
      <c r="B348" s="4" t="s">
        <v>35</v>
      </c>
      <c r="C348" s="30" t="s">
        <v>248</v>
      </c>
      <c r="D348" s="4">
        <v>1</v>
      </c>
      <c r="E348" s="11" t="s">
        <v>59</v>
      </c>
      <c r="F348" s="30" t="s">
        <v>179</v>
      </c>
      <c r="G348" s="22" t="s">
        <v>90</v>
      </c>
      <c r="H348" s="30" t="s">
        <v>179</v>
      </c>
      <c r="I348" s="22" t="s">
        <v>90</v>
      </c>
      <c r="J348" s="4" t="s">
        <v>181</v>
      </c>
      <c r="O348" s="4" t="s">
        <v>230</v>
      </c>
      <c r="P348" s="22" t="s">
        <v>85</v>
      </c>
      <c r="R348" s="4" t="s">
        <v>231</v>
      </c>
      <c r="AH348" s="47" t="s">
        <v>364</v>
      </c>
      <c r="CQ348" s="4">
        <v>100</v>
      </c>
      <c r="CR348" s="4">
        <v>3</v>
      </c>
      <c r="CS348" s="4">
        <v>100</v>
      </c>
      <c r="CT348" s="4">
        <v>3</v>
      </c>
      <c r="CU348" s="24">
        <f t="shared" ref="CU348:CU350" si="277">LN(CQ348/CS348)</f>
        <v>0</v>
      </c>
      <c r="CV348" s="25">
        <f t="shared" ref="CV348:CV351" si="278">(CR348+CT348)/(CR348*CT348)</f>
        <v>0.66666666666666663</v>
      </c>
    </row>
    <row r="349" spans="1:226">
      <c r="A349" s="4">
        <v>347</v>
      </c>
      <c r="B349" s="4" t="s">
        <v>35</v>
      </c>
      <c r="C349" s="30" t="s">
        <v>248</v>
      </c>
      <c r="D349" s="4">
        <v>1</v>
      </c>
      <c r="E349" s="11" t="s">
        <v>59</v>
      </c>
      <c r="F349" s="30" t="s">
        <v>179</v>
      </c>
      <c r="G349" s="22" t="s">
        <v>90</v>
      </c>
      <c r="H349" s="30" t="s">
        <v>179</v>
      </c>
      <c r="I349" s="22" t="s">
        <v>90</v>
      </c>
      <c r="J349" s="4" t="s">
        <v>181</v>
      </c>
      <c r="O349" s="4" t="s">
        <v>255</v>
      </c>
      <c r="P349" s="22" t="s">
        <v>85</v>
      </c>
      <c r="R349" s="4" t="s">
        <v>231</v>
      </c>
      <c r="AH349" s="47" t="s">
        <v>364</v>
      </c>
      <c r="CQ349" s="4">
        <v>90.248500000000007</v>
      </c>
      <c r="CR349" s="4">
        <v>3</v>
      </c>
      <c r="CS349" s="4">
        <v>9.6777300000000004</v>
      </c>
      <c r="CT349" s="4">
        <v>3</v>
      </c>
      <c r="CU349" s="24">
        <f t="shared" si="277"/>
        <v>2.2327396069203926</v>
      </c>
      <c r="CV349" s="25">
        <f t="shared" si="278"/>
        <v>0.66666666666666663</v>
      </c>
    </row>
    <row r="350" spans="1:226">
      <c r="A350" s="4">
        <v>348</v>
      </c>
      <c r="B350" s="4" t="s">
        <v>275</v>
      </c>
      <c r="C350" s="30" t="s">
        <v>247</v>
      </c>
      <c r="D350" s="4">
        <v>1</v>
      </c>
      <c r="E350" s="11" t="s">
        <v>59</v>
      </c>
      <c r="F350" s="30" t="s">
        <v>179</v>
      </c>
      <c r="G350" s="22" t="s">
        <v>90</v>
      </c>
      <c r="H350" s="30" t="s">
        <v>179</v>
      </c>
      <c r="I350" s="22" t="s">
        <v>90</v>
      </c>
      <c r="J350" s="4" t="s">
        <v>181</v>
      </c>
      <c r="S350" s="4" t="s">
        <v>235</v>
      </c>
      <c r="T350" s="4" t="s">
        <v>235</v>
      </c>
      <c r="V350" s="4" t="s">
        <v>256</v>
      </c>
      <c r="W350" s="4" t="s">
        <v>257</v>
      </c>
      <c r="X350" s="4" t="s">
        <v>258</v>
      </c>
      <c r="AH350" s="47" t="s">
        <v>365</v>
      </c>
      <c r="CQ350" s="4">
        <v>100</v>
      </c>
      <c r="CR350" s="4">
        <v>3</v>
      </c>
      <c r="CS350" s="4">
        <v>100</v>
      </c>
      <c r="CT350" s="4">
        <v>3</v>
      </c>
      <c r="CU350" s="24">
        <f t="shared" si="277"/>
        <v>0</v>
      </c>
      <c r="CV350" s="25">
        <f t="shared" si="278"/>
        <v>0.66666666666666663</v>
      </c>
    </row>
    <row r="351" spans="1:226">
      <c r="A351" s="4">
        <v>349</v>
      </c>
      <c r="B351" s="4" t="s">
        <v>275</v>
      </c>
      <c r="C351" s="30" t="s">
        <v>247</v>
      </c>
      <c r="D351" s="4">
        <v>1</v>
      </c>
      <c r="E351" s="11" t="s">
        <v>59</v>
      </c>
      <c r="F351" s="30" t="s">
        <v>179</v>
      </c>
      <c r="G351" s="22" t="s">
        <v>90</v>
      </c>
      <c r="H351" s="30" t="s">
        <v>179</v>
      </c>
      <c r="I351" s="22" t="s">
        <v>90</v>
      </c>
      <c r="J351" s="4" t="s">
        <v>181</v>
      </c>
      <c r="S351" s="12" t="s">
        <v>148</v>
      </c>
      <c r="T351" s="12" t="s">
        <v>149</v>
      </c>
      <c r="V351" s="4" t="s">
        <v>256</v>
      </c>
      <c r="W351" s="4" t="s">
        <v>257</v>
      </c>
      <c r="X351" s="4" t="s">
        <v>258</v>
      </c>
      <c r="AH351" s="47" t="s">
        <v>365</v>
      </c>
      <c r="CQ351" s="4">
        <v>69.708100000000002</v>
      </c>
      <c r="CR351" s="4">
        <v>3</v>
      </c>
      <c r="CS351" s="4">
        <v>55.2438</v>
      </c>
      <c r="CT351" s="4">
        <v>3</v>
      </c>
      <c r="CU351" s="24">
        <f t="shared" ref="CU351" si="279">LN(CQ351/CS351)</f>
        <v>0.23256040644646989</v>
      </c>
      <c r="CV351" s="25">
        <f t="shared" si="278"/>
        <v>0.66666666666666663</v>
      </c>
    </row>
    <row r="352" spans="1:226">
      <c r="A352" s="4">
        <v>350</v>
      </c>
      <c r="B352" s="4" t="s">
        <v>275</v>
      </c>
      <c r="C352" s="30" t="s">
        <v>247</v>
      </c>
      <c r="D352" s="4">
        <v>1</v>
      </c>
      <c r="E352" s="11" t="s">
        <v>59</v>
      </c>
      <c r="F352" s="30" t="s">
        <v>179</v>
      </c>
      <c r="G352" s="22" t="s">
        <v>90</v>
      </c>
      <c r="H352" s="30" t="s">
        <v>179</v>
      </c>
      <c r="I352" s="22" t="s">
        <v>90</v>
      </c>
      <c r="J352" s="4" t="s">
        <v>181</v>
      </c>
      <c r="S352" s="4" t="s">
        <v>235</v>
      </c>
      <c r="T352" s="4" t="s">
        <v>235</v>
      </c>
      <c r="V352" s="4" t="s">
        <v>266</v>
      </c>
      <c r="AH352" s="47" t="s">
        <v>366</v>
      </c>
      <c r="FW352" s="4">
        <v>18.578199999999999</v>
      </c>
      <c r="FX352" s="4">
        <v>3</v>
      </c>
      <c r="FY352" s="4">
        <v>19.905200000000001</v>
      </c>
      <c r="FZ352" s="4">
        <v>3</v>
      </c>
      <c r="GA352" s="24">
        <f t="shared" ref="GA352" si="280">LN(FW352/FY352)</f>
        <v>-6.8992153799655773E-2</v>
      </c>
      <c r="GB352" s="25">
        <f t="shared" ref="GB352" si="281">(FX352+FZ352)/(FX352*FZ352)</f>
        <v>0.66666666666666663</v>
      </c>
      <c r="HG352" s="4">
        <v>3.50467</v>
      </c>
      <c r="HH352" s="4">
        <v>3</v>
      </c>
      <c r="HI352" s="4">
        <v>3.7383199999999999</v>
      </c>
      <c r="HJ352" s="4">
        <v>3</v>
      </c>
      <c r="HK352" s="24">
        <f t="shared" ref="HK352" si="282">LN(HG352/HI352)</f>
        <v>-6.4539947804399533E-2</v>
      </c>
      <c r="HL352" s="25">
        <f t="shared" ref="HL352" si="283">(HH352+HJ352)/(HH352*HJ352)</f>
        <v>0.66666666666666663</v>
      </c>
    </row>
    <row r="353" spans="1:232">
      <c r="A353" s="4">
        <v>351</v>
      </c>
      <c r="B353" s="4" t="s">
        <v>275</v>
      </c>
      <c r="C353" s="30" t="s">
        <v>247</v>
      </c>
      <c r="D353" s="4">
        <v>1</v>
      </c>
      <c r="E353" s="11" t="s">
        <v>59</v>
      </c>
      <c r="F353" s="30" t="s">
        <v>179</v>
      </c>
      <c r="G353" s="22" t="s">
        <v>90</v>
      </c>
      <c r="H353" s="30" t="s">
        <v>179</v>
      </c>
      <c r="I353" s="22" t="s">
        <v>90</v>
      </c>
      <c r="J353" s="4" t="s">
        <v>181</v>
      </c>
      <c r="S353" s="4" t="s">
        <v>235</v>
      </c>
      <c r="T353" s="4" t="s">
        <v>235</v>
      </c>
      <c r="V353" s="4" t="s">
        <v>259</v>
      </c>
      <c r="AH353" s="47" t="s">
        <v>366</v>
      </c>
      <c r="EA353" s="4">
        <v>18.947399999999998</v>
      </c>
      <c r="EB353" s="4">
        <v>3</v>
      </c>
      <c r="EC353" s="4">
        <v>20.2105</v>
      </c>
      <c r="ED353" s="4">
        <v>3</v>
      </c>
      <c r="EE353" s="24">
        <f t="shared" ref="EE353" si="284">LN(EA353/EC353)</f>
        <v>-6.4535552388112483E-2</v>
      </c>
      <c r="EF353" s="25">
        <f t="shared" ref="EF353" si="285">(EB353+ED353)/(EB353*ED353)</f>
        <v>0.66666666666666663</v>
      </c>
      <c r="EG353" s="4">
        <v>57.684199999999997</v>
      </c>
      <c r="EH353" s="4">
        <v>3</v>
      </c>
      <c r="EI353" s="4">
        <v>50.1053</v>
      </c>
      <c r="EJ353" s="4">
        <v>3</v>
      </c>
      <c r="EK353" s="24">
        <f t="shared" ref="EK353" si="286">LN(EG353/EI353)</f>
        <v>0.1408565149409797</v>
      </c>
      <c r="EL353" s="25">
        <f t="shared" ref="EL353" si="287">(EH353+EJ353)/(EH353*EJ353)</f>
        <v>0.66666666666666663</v>
      </c>
      <c r="EM353" s="4">
        <v>23.368400000000005</v>
      </c>
      <c r="EN353" s="4">
        <v>3</v>
      </c>
      <c r="EO353" s="4">
        <v>29.684200000000001</v>
      </c>
      <c r="EP353" s="4">
        <v>3</v>
      </c>
      <c r="EQ353" s="24">
        <f t="shared" ref="EQ353" si="288">LN(EM353/EO353)</f>
        <v>-0.23923023535714869</v>
      </c>
      <c r="ER353" s="25">
        <f t="shared" ref="ER353" si="289">(EN353+EP353)/(EN353*EP353)</f>
        <v>0.66666666666666663</v>
      </c>
      <c r="HS353" s="4">
        <v>391.23599999999999</v>
      </c>
      <c r="HT353" s="4">
        <v>3</v>
      </c>
      <c r="HU353" s="4">
        <v>379.52300000000002</v>
      </c>
      <c r="HV353" s="4">
        <v>3</v>
      </c>
      <c r="HW353" s="24">
        <f t="shared" ref="HW353" si="290">LN(HS353/HU353)</f>
        <v>3.0395757406723688E-2</v>
      </c>
      <c r="HX353" s="25">
        <f t="shared" ref="HX353" si="291">(HT353+HV353)/(HT353*HV353)</f>
        <v>0.66666666666666663</v>
      </c>
    </row>
    <row r="354" spans="1:232">
      <c r="A354" s="4">
        <v>352</v>
      </c>
      <c r="B354" s="4" t="s">
        <v>275</v>
      </c>
      <c r="C354" s="30" t="s">
        <v>247</v>
      </c>
      <c r="D354" s="4">
        <v>1</v>
      </c>
      <c r="E354" s="11" t="s">
        <v>59</v>
      </c>
      <c r="F354" s="30" t="s">
        <v>179</v>
      </c>
      <c r="G354" s="22" t="s">
        <v>90</v>
      </c>
      <c r="H354" s="30" t="s">
        <v>179</v>
      </c>
      <c r="I354" s="22" t="s">
        <v>90</v>
      </c>
      <c r="J354" s="4" t="s">
        <v>181</v>
      </c>
      <c r="S354" s="12" t="s">
        <v>267</v>
      </c>
      <c r="T354" s="12"/>
      <c r="V354" s="4" t="s">
        <v>260</v>
      </c>
      <c r="AH354" s="47" t="s">
        <v>366</v>
      </c>
      <c r="DO354" s="4">
        <v>8.4765599999999992</v>
      </c>
      <c r="DP354" s="4">
        <v>3</v>
      </c>
      <c r="DQ354" s="4">
        <v>9.2968799999999998</v>
      </c>
      <c r="DR354" s="4">
        <v>3</v>
      </c>
      <c r="DS354" s="24">
        <f t="shared" ref="DS354:DS357" si="292">LN(DO354/DQ354)</f>
        <v>-9.237415287691568E-2</v>
      </c>
      <c r="DT354" s="25">
        <f t="shared" ref="DT354:DT357" si="293">(DP354+DR354)/(DP354*DR354)</f>
        <v>0.66666666666666663</v>
      </c>
    </row>
    <row r="355" spans="1:232">
      <c r="A355" s="4">
        <v>353</v>
      </c>
      <c r="B355" s="4" t="s">
        <v>275</v>
      </c>
      <c r="C355" s="30" t="s">
        <v>247</v>
      </c>
      <c r="D355" s="4">
        <v>1</v>
      </c>
      <c r="E355" s="11" t="s">
        <v>59</v>
      </c>
      <c r="F355" s="30" t="s">
        <v>179</v>
      </c>
      <c r="G355" s="22" t="s">
        <v>90</v>
      </c>
      <c r="H355" s="30" t="s">
        <v>179</v>
      </c>
      <c r="I355" s="22" t="s">
        <v>90</v>
      </c>
      <c r="J355" s="4" t="s">
        <v>181</v>
      </c>
      <c r="S355" s="12" t="s">
        <v>267</v>
      </c>
      <c r="T355" s="12"/>
      <c r="V355" s="4" t="s">
        <v>261</v>
      </c>
      <c r="AH355" s="47" t="s">
        <v>366</v>
      </c>
      <c r="DO355" s="4">
        <v>15.039099999999999</v>
      </c>
      <c r="DP355" s="4">
        <v>3</v>
      </c>
      <c r="DQ355" s="4">
        <v>16.6797</v>
      </c>
      <c r="DR355" s="4">
        <v>3</v>
      </c>
      <c r="DS355" s="24">
        <f t="shared" si="292"/>
        <v>-0.10353893485169481</v>
      </c>
      <c r="DT355" s="25">
        <f t="shared" si="293"/>
        <v>0.66666666666666663</v>
      </c>
    </row>
    <row r="356" spans="1:232">
      <c r="A356" s="4">
        <v>354</v>
      </c>
      <c r="B356" s="4" t="s">
        <v>275</v>
      </c>
      <c r="C356" s="30" t="s">
        <v>247</v>
      </c>
      <c r="D356" s="4">
        <v>1</v>
      </c>
      <c r="E356" s="11" t="s">
        <v>59</v>
      </c>
      <c r="F356" s="30" t="s">
        <v>179</v>
      </c>
      <c r="G356" s="22" t="s">
        <v>90</v>
      </c>
      <c r="H356" s="30" t="s">
        <v>179</v>
      </c>
      <c r="I356" s="22" t="s">
        <v>90</v>
      </c>
      <c r="J356" s="4" t="s">
        <v>181</v>
      </c>
      <c r="S356" s="12" t="s">
        <v>267</v>
      </c>
      <c r="T356" s="12"/>
      <c r="V356" s="4" t="s">
        <v>262</v>
      </c>
      <c r="AH356" s="47" t="s">
        <v>366</v>
      </c>
      <c r="DO356" s="4">
        <v>18.8672</v>
      </c>
      <c r="DP356" s="4">
        <v>3</v>
      </c>
      <c r="DQ356" s="4">
        <v>24.609400000000001</v>
      </c>
      <c r="DR356" s="4">
        <v>3</v>
      </c>
      <c r="DS356" s="24">
        <f t="shared" si="292"/>
        <v>-0.26570351907984507</v>
      </c>
      <c r="DT356" s="25">
        <f t="shared" si="293"/>
        <v>0.66666666666666663</v>
      </c>
      <c r="FW356" s="4">
        <v>115.45</v>
      </c>
      <c r="FX356" s="4">
        <v>3</v>
      </c>
      <c r="FY356" s="4">
        <v>86.255899999999997</v>
      </c>
      <c r="FZ356" s="4">
        <v>3</v>
      </c>
      <c r="GA356" s="24">
        <f t="shared" ref="GA356" si="294">LN(FW356/FY356)</f>
        <v>0.2915190764315036</v>
      </c>
      <c r="GB356" s="25">
        <f t="shared" ref="GB356" si="295">(FX356+FZ356)/(FX356*FZ356)</f>
        <v>0.66666666666666663</v>
      </c>
      <c r="HG356" s="4">
        <v>14.836399999999999</v>
      </c>
      <c r="HH356" s="4">
        <v>3</v>
      </c>
      <c r="HI356" s="4">
        <v>10.981299999999999</v>
      </c>
      <c r="HJ356" s="4">
        <v>3</v>
      </c>
      <c r="HK356" s="24">
        <f t="shared" ref="HK356" si="296">LN(HG356/HI356)</f>
        <v>0.30088979455041154</v>
      </c>
      <c r="HL356" s="25">
        <f t="shared" ref="HL356" si="297">(HH356+HJ356)/(HH356*HJ356)</f>
        <v>0.66666666666666663</v>
      </c>
    </row>
    <row r="357" spans="1:232">
      <c r="A357" s="4">
        <v>355</v>
      </c>
      <c r="B357" s="4" t="s">
        <v>275</v>
      </c>
      <c r="C357" s="30" t="s">
        <v>247</v>
      </c>
      <c r="D357" s="4">
        <v>1</v>
      </c>
      <c r="E357" s="11" t="s">
        <v>59</v>
      </c>
      <c r="F357" s="30" t="s">
        <v>179</v>
      </c>
      <c r="G357" s="22" t="s">
        <v>90</v>
      </c>
      <c r="H357" s="30" t="s">
        <v>179</v>
      </c>
      <c r="I357" s="22" t="s">
        <v>90</v>
      </c>
      <c r="J357" s="4" t="s">
        <v>181</v>
      </c>
      <c r="S357" s="12" t="s">
        <v>267</v>
      </c>
      <c r="T357" s="12"/>
      <c r="V357" s="4" t="s">
        <v>263</v>
      </c>
      <c r="AH357" s="47" t="s">
        <v>366</v>
      </c>
      <c r="DO357" s="4">
        <v>30.078099999999999</v>
      </c>
      <c r="DP357" s="4">
        <v>3</v>
      </c>
      <c r="DQ357" s="4">
        <v>39.648400000000002</v>
      </c>
      <c r="DR357" s="4">
        <v>3</v>
      </c>
      <c r="DS357" s="24">
        <f t="shared" si="292"/>
        <v>-0.27625326198407973</v>
      </c>
      <c r="DT357" s="25">
        <f t="shared" si="293"/>
        <v>0.66666666666666663</v>
      </c>
      <c r="EA357" s="4">
        <v>70</v>
      </c>
      <c r="EB357" s="4">
        <v>3</v>
      </c>
      <c r="EC357" s="4">
        <v>29.411799999999999</v>
      </c>
      <c r="ED357" s="4">
        <v>3</v>
      </c>
      <c r="EE357" s="24">
        <f t="shared" ref="EE357" si="298">LN(EA357/EC357)</f>
        <v>0.86709928768410338</v>
      </c>
      <c r="EF357" s="25">
        <f t="shared" ref="EF357" si="299">(EB357+ED357)/(EB357*ED357)</f>
        <v>0.66666666666666663</v>
      </c>
      <c r="EG357" s="4">
        <f>100-EM356</f>
        <v>100</v>
      </c>
      <c r="EH357" s="4">
        <v>3</v>
      </c>
      <c r="EI357" s="4">
        <v>60</v>
      </c>
      <c r="EJ357" s="4">
        <v>3</v>
      </c>
      <c r="EK357" s="24">
        <f t="shared" ref="EK357" si="300">LN(EG357/EI357)</f>
        <v>0.51082562376599072</v>
      </c>
      <c r="EL357" s="25">
        <f t="shared" ref="EL357" si="301">(EH357+EJ357)/(EH357*EJ357)</f>
        <v>0.66666666666666663</v>
      </c>
      <c r="EM357" s="4">
        <v>10</v>
      </c>
      <c r="EN357" s="4">
        <v>3</v>
      </c>
      <c r="EO357" s="4">
        <v>10.588200000000001</v>
      </c>
      <c r="EP357" s="4">
        <v>3</v>
      </c>
      <c r="EQ357" s="24">
        <f t="shared" ref="EQ357" si="302">LN(EM357/EO357)</f>
        <v>-5.7155080501059753E-2</v>
      </c>
      <c r="ER357" s="25">
        <f t="shared" ref="ER357" si="303">(EN357+EP357)/(EN357*EP357)</f>
        <v>0.66666666666666663</v>
      </c>
      <c r="HS357" s="4">
        <v>491.97399999999999</v>
      </c>
      <c r="HT357" s="4">
        <v>3</v>
      </c>
      <c r="HU357" s="4">
        <v>466.20400000000001</v>
      </c>
      <c r="HV357" s="4">
        <v>3</v>
      </c>
      <c r="HW357" s="24">
        <f t="shared" ref="HW357" si="304">LN(HS357/HU357)</f>
        <v>5.3802562994049986E-2</v>
      </c>
      <c r="HX357" s="25">
        <f t="shared" ref="HX357" si="305">(HT357+HV357)/(HT357*HV357)</f>
        <v>0.66666666666666663</v>
      </c>
    </row>
    <row r="358" spans="1:232" ht="16.2">
      <c r="A358" s="4">
        <v>356</v>
      </c>
      <c r="B358" s="4" t="s">
        <v>275</v>
      </c>
      <c r="C358" s="30" t="s">
        <v>247</v>
      </c>
      <c r="D358" s="4">
        <v>1</v>
      </c>
      <c r="E358" s="11" t="s">
        <v>59</v>
      </c>
      <c r="F358" s="30" t="s">
        <v>179</v>
      </c>
      <c r="G358" s="22" t="s">
        <v>90</v>
      </c>
      <c r="H358" s="30" t="s">
        <v>179</v>
      </c>
      <c r="I358" s="22" t="s">
        <v>90</v>
      </c>
      <c r="J358" s="4" t="s">
        <v>181</v>
      </c>
      <c r="AD358" s="4" t="s">
        <v>264</v>
      </c>
      <c r="AE358" s="4" t="s">
        <v>502</v>
      </c>
      <c r="AG358" s="4" t="s">
        <v>272</v>
      </c>
      <c r="AH358" s="47" t="s">
        <v>367</v>
      </c>
      <c r="FQ358" s="4">
        <v>0.84369700000000003</v>
      </c>
      <c r="FR358" s="4">
        <v>3</v>
      </c>
      <c r="FS358" s="4">
        <v>0.85714299999999999</v>
      </c>
      <c r="FT358" s="4">
        <v>3</v>
      </c>
      <c r="FU358" s="24">
        <f t="shared" ref="FU358:FU362" si="306">LN(FQ358/FS358)</f>
        <v>-1.5811340422539816E-2</v>
      </c>
      <c r="FV358" s="25">
        <f t="shared" ref="FV358:FV362" si="307">(FR358+FT358)/(FR358*FT358)</f>
        <v>0.66666666666666663</v>
      </c>
    </row>
    <row r="359" spans="1:232" ht="16.2">
      <c r="A359" s="4">
        <v>357</v>
      </c>
      <c r="B359" s="4" t="s">
        <v>275</v>
      </c>
      <c r="C359" s="30" t="s">
        <v>247</v>
      </c>
      <c r="D359" s="4">
        <v>1</v>
      </c>
      <c r="E359" s="11" t="s">
        <v>59</v>
      </c>
      <c r="F359" s="30" t="s">
        <v>179</v>
      </c>
      <c r="G359" s="22" t="s">
        <v>90</v>
      </c>
      <c r="H359" s="30" t="s">
        <v>179</v>
      </c>
      <c r="I359" s="22" t="s">
        <v>90</v>
      </c>
      <c r="J359" s="4" t="s">
        <v>181</v>
      </c>
      <c r="AD359" s="29">
        <v>0.01</v>
      </c>
      <c r="AE359" s="4" t="s">
        <v>497</v>
      </c>
      <c r="AG359" s="4" t="s">
        <v>272</v>
      </c>
      <c r="AH359" s="47" t="s">
        <v>367</v>
      </c>
      <c r="FQ359" s="4">
        <v>0.70252099999999995</v>
      </c>
      <c r="FR359" s="4">
        <v>3</v>
      </c>
      <c r="FS359" s="4">
        <v>0.66890799999999995</v>
      </c>
      <c r="FT359" s="4">
        <v>3</v>
      </c>
      <c r="FU359" s="24">
        <f t="shared" si="306"/>
        <v>4.9028762012477772E-2</v>
      </c>
      <c r="FV359" s="25">
        <f t="shared" si="307"/>
        <v>0.66666666666666663</v>
      </c>
    </row>
    <row r="360" spans="1:232" ht="16.2">
      <c r="A360" s="4">
        <v>358</v>
      </c>
      <c r="B360" s="4" t="s">
        <v>275</v>
      </c>
      <c r="C360" s="30" t="s">
        <v>247</v>
      </c>
      <c r="D360" s="4">
        <v>1</v>
      </c>
      <c r="E360" s="11" t="s">
        <v>59</v>
      </c>
      <c r="F360" s="30" t="s">
        <v>179</v>
      </c>
      <c r="G360" s="22" t="s">
        <v>90</v>
      </c>
      <c r="H360" s="30" t="s">
        <v>179</v>
      </c>
      <c r="I360" s="22" t="s">
        <v>90</v>
      </c>
      <c r="J360" s="4" t="s">
        <v>181</v>
      </c>
      <c r="AD360" s="29">
        <v>0.02</v>
      </c>
      <c r="AE360" s="4" t="s">
        <v>497</v>
      </c>
      <c r="AG360" s="4" t="s">
        <v>272</v>
      </c>
      <c r="AH360" s="47" t="s">
        <v>367</v>
      </c>
      <c r="FQ360" s="4">
        <v>0.54789900000000002</v>
      </c>
      <c r="FR360" s="4">
        <v>3</v>
      </c>
      <c r="FS360" s="4">
        <v>0.467227</v>
      </c>
      <c r="FT360" s="4">
        <v>3</v>
      </c>
      <c r="FU360" s="24">
        <f t="shared" si="306"/>
        <v>0.15927574245206283</v>
      </c>
      <c r="FV360" s="25">
        <f t="shared" si="307"/>
        <v>0.66666666666666663</v>
      </c>
    </row>
    <row r="361" spans="1:232">
      <c r="A361" s="4">
        <v>359</v>
      </c>
      <c r="B361" s="4" t="s">
        <v>275</v>
      </c>
      <c r="C361" s="30" t="s">
        <v>247</v>
      </c>
      <c r="D361" s="4">
        <v>1</v>
      </c>
      <c r="E361" s="11" t="s">
        <v>59</v>
      </c>
      <c r="F361" s="30" t="s">
        <v>179</v>
      </c>
      <c r="G361" s="22" t="s">
        <v>90</v>
      </c>
      <c r="H361" s="30" t="s">
        <v>179</v>
      </c>
      <c r="I361" s="22" t="s">
        <v>90</v>
      </c>
      <c r="J361" s="4" t="s">
        <v>181</v>
      </c>
      <c r="AD361" s="4" t="s">
        <v>269</v>
      </c>
      <c r="AE361" s="4" t="s">
        <v>271</v>
      </c>
      <c r="AG361" s="4" t="s">
        <v>272</v>
      </c>
      <c r="AH361" s="47" t="s">
        <v>367</v>
      </c>
      <c r="FQ361" s="4">
        <v>0.59831900000000005</v>
      </c>
      <c r="FR361" s="4">
        <v>3</v>
      </c>
      <c r="FS361" s="4">
        <v>0.56806699999999999</v>
      </c>
      <c r="FT361" s="4">
        <v>3</v>
      </c>
      <c r="FU361" s="24">
        <f t="shared" si="306"/>
        <v>5.1884687024416454E-2</v>
      </c>
      <c r="FV361" s="25">
        <f t="shared" si="307"/>
        <v>0.66666666666666663</v>
      </c>
    </row>
    <row r="362" spans="1:232">
      <c r="A362" s="4">
        <v>360</v>
      </c>
      <c r="B362" s="4" t="s">
        <v>275</v>
      </c>
      <c r="C362" s="30" t="s">
        <v>247</v>
      </c>
      <c r="D362" s="4">
        <v>1</v>
      </c>
      <c r="E362" s="11" t="s">
        <v>59</v>
      </c>
      <c r="F362" s="30" t="s">
        <v>179</v>
      </c>
      <c r="G362" s="22" t="s">
        <v>90</v>
      </c>
      <c r="H362" s="30" t="s">
        <v>179</v>
      </c>
      <c r="I362" s="22" t="s">
        <v>90</v>
      </c>
      <c r="J362" s="4" t="s">
        <v>181</v>
      </c>
      <c r="AD362" s="4" t="s">
        <v>270</v>
      </c>
      <c r="AE362" s="4" t="s">
        <v>271</v>
      </c>
      <c r="AG362" s="4" t="s">
        <v>272</v>
      </c>
      <c r="AH362" s="47" t="s">
        <v>367</v>
      </c>
      <c r="FQ362" s="4">
        <v>0.32605000000000001</v>
      </c>
      <c r="FR362" s="4">
        <v>3</v>
      </c>
      <c r="FS362" s="4">
        <v>0.205042</v>
      </c>
      <c r="FT362" s="4">
        <v>3</v>
      </c>
      <c r="FU362" s="24">
        <f t="shared" si="306"/>
        <v>0.46383590763666388</v>
      </c>
      <c r="FV362" s="25">
        <f t="shared" si="307"/>
        <v>0.66666666666666663</v>
      </c>
    </row>
    <row r="363" spans="1:232">
      <c r="A363" s="4">
        <v>361</v>
      </c>
      <c r="B363" s="4" t="s">
        <v>35</v>
      </c>
      <c r="C363" s="30" t="s">
        <v>250</v>
      </c>
      <c r="D363" s="4">
        <v>1</v>
      </c>
      <c r="E363" s="11" t="s">
        <v>59</v>
      </c>
      <c r="F363" s="30" t="s">
        <v>179</v>
      </c>
      <c r="G363" s="22" t="s">
        <v>90</v>
      </c>
      <c r="H363" s="30" t="s">
        <v>179</v>
      </c>
      <c r="I363" s="22" t="s">
        <v>90</v>
      </c>
      <c r="J363" s="4" t="s">
        <v>181</v>
      </c>
      <c r="O363" s="4" t="s">
        <v>230</v>
      </c>
      <c r="P363" s="22" t="s">
        <v>85</v>
      </c>
      <c r="R363" s="4" t="s">
        <v>231</v>
      </c>
      <c r="AH363" s="47" t="s">
        <v>364</v>
      </c>
      <c r="CQ363" s="4">
        <v>100</v>
      </c>
      <c r="CR363" s="4">
        <v>3</v>
      </c>
      <c r="CS363" s="4">
        <v>100</v>
      </c>
      <c r="CT363" s="4">
        <v>3</v>
      </c>
      <c r="CU363" s="24">
        <f t="shared" ref="CU363:CU366" si="308">LN(CQ363/CS363)</f>
        <v>0</v>
      </c>
      <c r="CV363" s="25">
        <f t="shared" ref="CV363:CV366" si="309">(CR363+CT363)/(CR363*CT363)</f>
        <v>0.66666666666666663</v>
      </c>
    </row>
    <row r="364" spans="1:232">
      <c r="A364" s="4">
        <v>362</v>
      </c>
      <c r="B364" s="4" t="s">
        <v>35</v>
      </c>
      <c r="C364" s="30" t="s">
        <v>250</v>
      </c>
      <c r="D364" s="4">
        <v>1</v>
      </c>
      <c r="E364" s="11" t="s">
        <v>59</v>
      </c>
      <c r="F364" s="30" t="s">
        <v>179</v>
      </c>
      <c r="G364" s="22" t="s">
        <v>90</v>
      </c>
      <c r="H364" s="30" t="s">
        <v>179</v>
      </c>
      <c r="I364" s="22" t="s">
        <v>90</v>
      </c>
      <c r="J364" s="4" t="s">
        <v>181</v>
      </c>
      <c r="O364" s="4" t="s">
        <v>255</v>
      </c>
      <c r="P364" s="22" t="s">
        <v>85</v>
      </c>
      <c r="R364" s="4" t="s">
        <v>231</v>
      </c>
      <c r="AH364" s="47" t="s">
        <v>364</v>
      </c>
      <c r="CQ364" s="4">
        <v>98.098399999999998</v>
      </c>
      <c r="CR364" s="4">
        <v>3</v>
      </c>
      <c r="CS364" s="4">
        <v>9.6777300000000004</v>
      </c>
      <c r="CT364" s="4">
        <v>3</v>
      </c>
      <c r="CU364" s="24">
        <f t="shared" si="308"/>
        <v>2.3161436868945793</v>
      </c>
      <c r="CV364" s="25">
        <f t="shared" si="309"/>
        <v>0.66666666666666663</v>
      </c>
    </row>
    <row r="365" spans="1:232">
      <c r="A365" s="4">
        <v>363</v>
      </c>
      <c r="B365" s="4" t="s">
        <v>275</v>
      </c>
      <c r="C365" s="30" t="s">
        <v>249</v>
      </c>
      <c r="D365" s="4">
        <v>1</v>
      </c>
      <c r="E365" s="11" t="s">
        <v>59</v>
      </c>
      <c r="F365" s="30" t="s">
        <v>179</v>
      </c>
      <c r="G365" s="22" t="s">
        <v>90</v>
      </c>
      <c r="H365" s="30" t="s">
        <v>179</v>
      </c>
      <c r="I365" s="22" t="s">
        <v>90</v>
      </c>
      <c r="J365" s="4" t="s">
        <v>181</v>
      </c>
      <c r="S365" s="4" t="s">
        <v>235</v>
      </c>
      <c r="T365" s="4" t="s">
        <v>235</v>
      </c>
      <c r="V365" s="4" t="s">
        <v>256</v>
      </c>
      <c r="W365" s="4" t="s">
        <v>257</v>
      </c>
      <c r="X365" s="4" t="s">
        <v>258</v>
      </c>
      <c r="AH365" s="47" t="s">
        <v>365</v>
      </c>
      <c r="CQ365" s="4">
        <v>100</v>
      </c>
      <c r="CR365" s="4">
        <v>3</v>
      </c>
      <c r="CS365" s="4">
        <v>100</v>
      </c>
      <c r="CT365" s="4">
        <v>3</v>
      </c>
      <c r="CU365" s="24">
        <f t="shared" si="308"/>
        <v>0</v>
      </c>
      <c r="CV365" s="25">
        <f t="shared" si="309"/>
        <v>0.66666666666666663</v>
      </c>
    </row>
    <row r="366" spans="1:232">
      <c r="A366" s="4">
        <v>364</v>
      </c>
      <c r="B366" s="4" t="s">
        <v>275</v>
      </c>
      <c r="C366" s="30" t="s">
        <v>249</v>
      </c>
      <c r="D366" s="4">
        <v>1</v>
      </c>
      <c r="E366" s="11" t="s">
        <v>59</v>
      </c>
      <c r="F366" s="30" t="s">
        <v>179</v>
      </c>
      <c r="G366" s="22" t="s">
        <v>90</v>
      </c>
      <c r="H366" s="30" t="s">
        <v>179</v>
      </c>
      <c r="I366" s="22" t="s">
        <v>90</v>
      </c>
      <c r="J366" s="4" t="s">
        <v>181</v>
      </c>
      <c r="S366" s="12" t="s">
        <v>148</v>
      </c>
      <c r="T366" s="12" t="s">
        <v>149</v>
      </c>
      <c r="V366" s="4" t="s">
        <v>256</v>
      </c>
      <c r="W366" s="4" t="s">
        <v>257</v>
      </c>
      <c r="X366" s="4" t="s">
        <v>258</v>
      </c>
      <c r="AH366" s="47" t="s">
        <v>365</v>
      </c>
      <c r="CQ366" s="4">
        <v>80.229500000000002</v>
      </c>
      <c r="CR366" s="4">
        <v>3</v>
      </c>
      <c r="CS366" s="4">
        <v>55.2438</v>
      </c>
      <c r="CT366" s="4">
        <v>3</v>
      </c>
      <c r="CU366" s="24">
        <f t="shared" si="308"/>
        <v>0.37313516075691144</v>
      </c>
      <c r="CV366" s="25">
        <f t="shared" si="309"/>
        <v>0.66666666666666663</v>
      </c>
    </row>
    <row r="367" spans="1:232">
      <c r="A367" s="4">
        <v>365</v>
      </c>
      <c r="B367" s="4" t="s">
        <v>275</v>
      </c>
      <c r="C367" s="30" t="s">
        <v>249</v>
      </c>
      <c r="D367" s="4">
        <v>1</v>
      </c>
      <c r="E367" s="11" t="s">
        <v>59</v>
      </c>
      <c r="F367" s="30" t="s">
        <v>179</v>
      </c>
      <c r="G367" s="22" t="s">
        <v>90</v>
      </c>
      <c r="H367" s="30" t="s">
        <v>179</v>
      </c>
      <c r="I367" s="22" t="s">
        <v>90</v>
      </c>
      <c r="J367" s="4" t="s">
        <v>181</v>
      </c>
      <c r="S367" s="4" t="s">
        <v>235</v>
      </c>
      <c r="T367" s="4" t="s">
        <v>235</v>
      </c>
      <c r="V367" s="4" t="s">
        <v>266</v>
      </c>
      <c r="AH367" s="47" t="s">
        <v>366</v>
      </c>
      <c r="FW367" s="4">
        <v>19.905200000000001</v>
      </c>
      <c r="FX367" s="4">
        <v>3</v>
      </c>
      <c r="FY367" s="4">
        <v>19.905200000000001</v>
      </c>
      <c r="FZ367" s="4">
        <v>3</v>
      </c>
      <c r="GA367" s="24">
        <f t="shared" ref="GA367" si="310">LN(FW367/FY367)</f>
        <v>0</v>
      </c>
      <c r="GB367" s="25">
        <f t="shared" ref="GB367" si="311">(FX367+FZ367)/(FX367*FZ367)</f>
        <v>0.66666666666666663</v>
      </c>
      <c r="HG367" s="4">
        <v>3.9719600000000002</v>
      </c>
      <c r="HH367" s="4">
        <v>3</v>
      </c>
      <c r="HI367" s="4">
        <v>3.7383199999999999</v>
      </c>
      <c r="HJ367" s="4">
        <v>3</v>
      </c>
      <c r="HK367" s="24">
        <f t="shared" ref="HK367" si="312">LN(HG367/HI367)</f>
        <v>6.0623362992868503E-2</v>
      </c>
      <c r="HL367" s="25">
        <f t="shared" ref="HL367" si="313">(HH367+HJ367)/(HH367*HJ367)</f>
        <v>0.66666666666666663</v>
      </c>
    </row>
    <row r="368" spans="1:232">
      <c r="A368" s="4">
        <v>366</v>
      </c>
      <c r="B368" s="4" t="s">
        <v>275</v>
      </c>
      <c r="C368" s="30" t="s">
        <v>249</v>
      </c>
      <c r="D368" s="4">
        <v>1</v>
      </c>
      <c r="E368" s="11" t="s">
        <v>59</v>
      </c>
      <c r="F368" s="30" t="s">
        <v>179</v>
      </c>
      <c r="G368" s="22" t="s">
        <v>90</v>
      </c>
      <c r="H368" s="30" t="s">
        <v>179</v>
      </c>
      <c r="I368" s="22" t="s">
        <v>90</v>
      </c>
      <c r="J368" s="4" t="s">
        <v>181</v>
      </c>
      <c r="S368" s="4" t="s">
        <v>235</v>
      </c>
      <c r="T368" s="4" t="s">
        <v>235</v>
      </c>
      <c r="V368" s="4" t="s">
        <v>259</v>
      </c>
      <c r="AH368" s="47" t="s">
        <v>366</v>
      </c>
      <c r="HS368" s="4">
        <v>405.29300000000001</v>
      </c>
      <c r="HT368" s="4">
        <v>3</v>
      </c>
      <c r="HU368" s="4">
        <v>379.52300000000002</v>
      </c>
      <c r="HV368" s="4">
        <v>3</v>
      </c>
      <c r="HW368" s="24">
        <f t="shared" ref="HW368" si="314">LN(HS368/HU368)</f>
        <v>6.5695061268129573E-2</v>
      </c>
    </row>
    <row r="369" spans="1:231">
      <c r="A369" s="4">
        <v>367</v>
      </c>
      <c r="B369" s="4" t="s">
        <v>275</v>
      </c>
      <c r="C369" s="30" t="s">
        <v>249</v>
      </c>
      <c r="D369" s="4">
        <v>1</v>
      </c>
      <c r="E369" s="11" t="s">
        <v>59</v>
      </c>
      <c r="F369" s="30" t="s">
        <v>179</v>
      </c>
      <c r="G369" s="22" t="s">
        <v>90</v>
      </c>
      <c r="H369" s="30" t="s">
        <v>179</v>
      </c>
      <c r="I369" s="22" t="s">
        <v>90</v>
      </c>
      <c r="J369" s="4" t="s">
        <v>181</v>
      </c>
      <c r="S369" s="12" t="s">
        <v>267</v>
      </c>
      <c r="T369" s="12"/>
      <c r="V369" s="4" t="s">
        <v>260</v>
      </c>
      <c r="AH369" s="47" t="s">
        <v>366</v>
      </c>
      <c r="DO369" s="4">
        <v>6.8659400000000002</v>
      </c>
      <c r="DP369" s="4">
        <v>3</v>
      </c>
      <c r="DQ369" s="4">
        <v>9.2968799999999998</v>
      </c>
      <c r="DR369" s="4">
        <v>3</v>
      </c>
      <c r="DS369" s="24">
        <f t="shared" ref="DS369:DS372" si="315">LN(DO369/DQ369)</f>
        <v>-0.30310590371611812</v>
      </c>
      <c r="DT369" s="25">
        <f t="shared" ref="DT369:DT372" si="316">(DP369+DR369)/(DP369*DR369)</f>
        <v>0.66666666666666663</v>
      </c>
    </row>
    <row r="370" spans="1:231">
      <c r="A370" s="4">
        <v>368</v>
      </c>
      <c r="B370" s="4" t="s">
        <v>275</v>
      </c>
      <c r="C370" s="30" t="s">
        <v>249</v>
      </c>
      <c r="D370" s="4">
        <v>1</v>
      </c>
      <c r="E370" s="11" t="s">
        <v>59</v>
      </c>
      <c r="F370" s="30" t="s">
        <v>179</v>
      </c>
      <c r="G370" s="22" t="s">
        <v>90</v>
      </c>
      <c r="H370" s="30" t="s">
        <v>179</v>
      </c>
      <c r="I370" s="22" t="s">
        <v>90</v>
      </c>
      <c r="J370" s="4" t="s">
        <v>181</v>
      </c>
      <c r="S370" s="12" t="s">
        <v>267</v>
      </c>
      <c r="T370" s="12"/>
      <c r="V370" s="4" t="s">
        <v>261</v>
      </c>
      <c r="AH370" s="47" t="s">
        <v>366</v>
      </c>
      <c r="DO370" s="4">
        <v>11.7578</v>
      </c>
      <c r="DP370" s="4">
        <v>3</v>
      </c>
      <c r="DQ370" s="4">
        <v>16.6797</v>
      </c>
      <c r="DR370" s="4">
        <v>3</v>
      </c>
      <c r="DS370" s="24">
        <f t="shared" si="315"/>
        <v>-0.34967556101747665</v>
      </c>
      <c r="DT370" s="25">
        <f t="shared" si="316"/>
        <v>0.66666666666666663</v>
      </c>
    </row>
    <row r="371" spans="1:231">
      <c r="A371" s="4">
        <v>369</v>
      </c>
      <c r="B371" s="4" t="s">
        <v>275</v>
      </c>
      <c r="C371" s="30" t="s">
        <v>249</v>
      </c>
      <c r="D371" s="4">
        <v>1</v>
      </c>
      <c r="E371" s="11" t="s">
        <v>59</v>
      </c>
      <c r="F371" s="30" t="s">
        <v>179</v>
      </c>
      <c r="G371" s="22" t="s">
        <v>90</v>
      </c>
      <c r="H371" s="30" t="s">
        <v>179</v>
      </c>
      <c r="I371" s="22" t="s">
        <v>90</v>
      </c>
      <c r="J371" s="4" t="s">
        <v>181</v>
      </c>
      <c r="S371" s="12" t="s">
        <v>267</v>
      </c>
      <c r="T371" s="12"/>
      <c r="V371" s="4" t="s">
        <v>262</v>
      </c>
      <c r="AH371" s="47" t="s">
        <v>366</v>
      </c>
      <c r="DO371" s="4">
        <v>19.6875</v>
      </c>
      <c r="DP371" s="4">
        <v>3</v>
      </c>
      <c r="DQ371" s="4">
        <v>24.609400000000001</v>
      </c>
      <c r="DR371" s="4">
        <v>3</v>
      </c>
      <c r="DS371" s="24">
        <f t="shared" si="315"/>
        <v>-0.22314456718670972</v>
      </c>
      <c r="DT371" s="25">
        <f t="shared" si="316"/>
        <v>0.66666666666666663</v>
      </c>
      <c r="FW371" s="4">
        <v>120.758</v>
      </c>
      <c r="FX371" s="4">
        <v>3</v>
      </c>
      <c r="FY371" s="4">
        <v>86.255899999999997</v>
      </c>
      <c r="FZ371" s="4">
        <v>3</v>
      </c>
      <c r="GA371" s="24">
        <f t="shared" ref="GA371" si="317">LN(FW371/FY371)</f>
        <v>0.33647008355706731</v>
      </c>
      <c r="GB371" s="25">
        <f t="shared" ref="GB371" si="318">(FX371+FZ371)/(FX371*FZ371)</f>
        <v>0.66666666666666663</v>
      </c>
      <c r="HG371" s="4">
        <v>17.9907</v>
      </c>
      <c r="HH371" s="4">
        <v>3</v>
      </c>
      <c r="HI371" s="4">
        <v>10.981299999999999</v>
      </c>
      <c r="HJ371" s="4">
        <v>3</v>
      </c>
      <c r="HK371" s="24">
        <f t="shared" ref="HK371" si="319">LN(HG371/HI371)</f>
        <v>0.49366113155267138</v>
      </c>
      <c r="HL371" s="25">
        <f t="shared" ref="HL371" si="320">(HH371+HJ371)/(HH371*HJ371)</f>
        <v>0.66666666666666663</v>
      </c>
    </row>
    <row r="372" spans="1:231">
      <c r="A372" s="4">
        <v>370</v>
      </c>
      <c r="B372" s="4" t="s">
        <v>275</v>
      </c>
      <c r="C372" s="30" t="s">
        <v>249</v>
      </c>
      <c r="D372" s="4">
        <v>1</v>
      </c>
      <c r="E372" s="11" t="s">
        <v>59</v>
      </c>
      <c r="F372" s="30" t="s">
        <v>179</v>
      </c>
      <c r="G372" s="22" t="s">
        <v>90</v>
      </c>
      <c r="H372" s="30" t="s">
        <v>179</v>
      </c>
      <c r="I372" s="22" t="s">
        <v>90</v>
      </c>
      <c r="J372" s="4" t="s">
        <v>181</v>
      </c>
      <c r="S372" s="12" t="s">
        <v>267</v>
      </c>
      <c r="T372" s="12"/>
      <c r="V372" s="4" t="s">
        <v>263</v>
      </c>
      <c r="AH372" s="47" t="s">
        <v>366</v>
      </c>
      <c r="DO372" s="4">
        <v>32.8125</v>
      </c>
      <c r="DP372" s="4">
        <v>3</v>
      </c>
      <c r="DQ372" s="4">
        <v>39.648400000000002</v>
      </c>
      <c r="DR372" s="4">
        <v>3</v>
      </c>
      <c r="DS372" s="24">
        <f t="shared" si="315"/>
        <v>-0.18924105382527334</v>
      </c>
      <c r="DT372" s="25">
        <f t="shared" si="316"/>
        <v>0.66666666666666663</v>
      </c>
      <c r="HS372" s="4">
        <v>506.03</v>
      </c>
      <c r="HT372" s="4">
        <v>3</v>
      </c>
      <c r="HU372" s="4">
        <v>466.20400000000001</v>
      </c>
      <c r="HV372" s="4">
        <v>3</v>
      </c>
      <c r="HW372" s="24">
        <f t="shared" ref="HW372" si="321">LN(HS372/HU372)</f>
        <v>8.1972649494090402E-2</v>
      </c>
    </row>
    <row r="373" spans="1:231" ht="16.2">
      <c r="A373" s="4">
        <v>371</v>
      </c>
      <c r="B373" s="4" t="s">
        <v>275</v>
      </c>
      <c r="C373" s="30" t="s">
        <v>249</v>
      </c>
      <c r="D373" s="4">
        <v>1</v>
      </c>
      <c r="E373" s="11" t="s">
        <v>59</v>
      </c>
      <c r="F373" s="30" t="s">
        <v>179</v>
      </c>
      <c r="G373" s="22" t="s">
        <v>90</v>
      </c>
      <c r="H373" s="30" t="s">
        <v>179</v>
      </c>
      <c r="I373" s="22" t="s">
        <v>90</v>
      </c>
      <c r="J373" s="4" t="s">
        <v>181</v>
      </c>
      <c r="AD373" s="4" t="s">
        <v>264</v>
      </c>
      <c r="AE373" s="4" t="s">
        <v>502</v>
      </c>
      <c r="AG373" s="4" t="s">
        <v>272</v>
      </c>
      <c r="AH373" s="47" t="s">
        <v>367</v>
      </c>
      <c r="FQ373" s="4">
        <v>0.89747900000000003</v>
      </c>
      <c r="FR373" s="4">
        <v>3</v>
      </c>
      <c r="FS373" s="4">
        <v>0.85714299999999999</v>
      </c>
      <c r="FT373" s="4">
        <v>3</v>
      </c>
      <c r="FU373" s="24">
        <f t="shared" ref="FU373:FU377" si="322">LN(FQ373/FS373)</f>
        <v>4.5984955938466444E-2</v>
      </c>
      <c r="FV373" s="25">
        <f t="shared" ref="FV373:FV377" si="323">(FR373+FT373)/(FR373*FT373)</f>
        <v>0.66666666666666663</v>
      </c>
    </row>
    <row r="374" spans="1:231" ht="16.2">
      <c r="A374" s="4">
        <v>372</v>
      </c>
      <c r="B374" s="4" t="s">
        <v>275</v>
      </c>
      <c r="C374" s="30" t="s">
        <v>249</v>
      </c>
      <c r="D374" s="4">
        <v>1</v>
      </c>
      <c r="E374" s="11" t="s">
        <v>59</v>
      </c>
      <c r="F374" s="30" t="s">
        <v>179</v>
      </c>
      <c r="G374" s="22" t="s">
        <v>90</v>
      </c>
      <c r="H374" s="30" t="s">
        <v>179</v>
      </c>
      <c r="I374" s="22" t="s">
        <v>90</v>
      </c>
      <c r="J374" s="4" t="s">
        <v>181</v>
      </c>
      <c r="AD374" s="29">
        <v>0.01</v>
      </c>
      <c r="AE374" s="4" t="s">
        <v>497</v>
      </c>
      <c r="AG374" s="4" t="s">
        <v>272</v>
      </c>
      <c r="AH374" s="47" t="s">
        <v>367</v>
      </c>
      <c r="FQ374" s="4">
        <v>0.71596599999999999</v>
      </c>
      <c r="FR374" s="4">
        <v>3</v>
      </c>
      <c r="FS374" s="4">
        <v>0.66890799999999995</v>
      </c>
      <c r="FT374" s="4">
        <v>3</v>
      </c>
      <c r="FU374" s="24">
        <f t="shared" si="322"/>
        <v>6.7986147812565526E-2</v>
      </c>
      <c r="FV374" s="25">
        <f t="shared" si="323"/>
        <v>0.66666666666666663</v>
      </c>
    </row>
    <row r="375" spans="1:231" ht="16.2">
      <c r="A375" s="4">
        <v>373</v>
      </c>
      <c r="B375" s="4" t="s">
        <v>275</v>
      </c>
      <c r="C375" s="30" t="s">
        <v>249</v>
      </c>
      <c r="D375" s="4">
        <v>1</v>
      </c>
      <c r="E375" s="11" t="s">
        <v>59</v>
      </c>
      <c r="F375" s="30" t="s">
        <v>179</v>
      </c>
      <c r="G375" s="22" t="s">
        <v>90</v>
      </c>
      <c r="H375" s="30" t="s">
        <v>179</v>
      </c>
      <c r="I375" s="22" t="s">
        <v>90</v>
      </c>
      <c r="J375" s="4" t="s">
        <v>181</v>
      </c>
      <c r="AD375" s="29">
        <v>0.02</v>
      </c>
      <c r="AE375" s="4" t="s">
        <v>497</v>
      </c>
      <c r="AG375" s="4" t="s">
        <v>272</v>
      </c>
      <c r="AH375" s="47" t="s">
        <v>367</v>
      </c>
      <c r="FQ375" s="4">
        <v>0.53109200000000001</v>
      </c>
      <c r="FR375" s="4">
        <v>3</v>
      </c>
      <c r="FS375" s="4">
        <v>0.467227</v>
      </c>
      <c r="FT375" s="4">
        <v>3</v>
      </c>
      <c r="FU375" s="24">
        <f t="shared" si="322"/>
        <v>0.12812004329820409</v>
      </c>
      <c r="FV375" s="25">
        <f t="shared" si="323"/>
        <v>0.66666666666666663</v>
      </c>
    </row>
    <row r="376" spans="1:231">
      <c r="A376" s="4">
        <v>374</v>
      </c>
      <c r="B376" s="4" t="s">
        <v>275</v>
      </c>
      <c r="C376" s="30" t="s">
        <v>249</v>
      </c>
      <c r="D376" s="4">
        <v>1</v>
      </c>
      <c r="E376" s="11" t="s">
        <v>59</v>
      </c>
      <c r="F376" s="30" t="s">
        <v>179</v>
      </c>
      <c r="G376" s="22" t="s">
        <v>90</v>
      </c>
      <c r="H376" s="30" t="s">
        <v>179</v>
      </c>
      <c r="I376" s="22" t="s">
        <v>90</v>
      </c>
      <c r="J376" s="4" t="s">
        <v>181</v>
      </c>
      <c r="AD376" s="4" t="s">
        <v>269</v>
      </c>
      <c r="AE376" s="4" t="s">
        <v>271</v>
      </c>
      <c r="AG376" s="4" t="s">
        <v>272</v>
      </c>
      <c r="AH376" s="47" t="s">
        <v>367</v>
      </c>
      <c r="FQ376" s="4">
        <v>0.61848700000000001</v>
      </c>
      <c r="FR376" s="4">
        <v>3</v>
      </c>
      <c r="FS376" s="4">
        <v>0.56806699999999999</v>
      </c>
      <c r="FT376" s="4">
        <v>3</v>
      </c>
      <c r="FU376" s="24">
        <f t="shared" si="322"/>
        <v>8.503680350711551E-2</v>
      </c>
      <c r="FV376" s="25">
        <f t="shared" si="323"/>
        <v>0.66666666666666663</v>
      </c>
    </row>
    <row r="377" spans="1:231">
      <c r="A377" s="4">
        <v>375</v>
      </c>
      <c r="B377" s="4" t="s">
        <v>275</v>
      </c>
      <c r="C377" s="30" t="s">
        <v>249</v>
      </c>
      <c r="D377" s="4">
        <v>1</v>
      </c>
      <c r="E377" s="11" t="s">
        <v>59</v>
      </c>
      <c r="F377" s="30" t="s">
        <v>179</v>
      </c>
      <c r="G377" s="22" t="s">
        <v>90</v>
      </c>
      <c r="H377" s="30" t="s">
        <v>179</v>
      </c>
      <c r="I377" s="22" t="s">
        <v>90</v>
      </c>
      <c r="J377" s="4" t="s">
        <v>181</v>
      </c>
      <c r="AD377" s="4" t="s">
        <v>270</v>
      </c>
      <c r="AE377" s="4" t="s">
        <v>271</v>
      </c>
      <c r="AG377" s="4" t="s">
        <v>272</v>
      </c>
      <c r="AH377" s="47" t="s">
        <v>367</v>
      </c>
      <c r="CQ377" s="4">
        <v>100</v>
      </c>
      <c r="CR377" s="4">
        <v>3</v>
      </c>
      <c r="CS377" s="4">
        <v>100</v>
      </c>
      <c r="CT377" s="4">
        <v>3</v>
      </c>
      <c r="CU377" s="24">
        <f t="shared" ref="CU377:CU378" si="324">LN(CQ377/CS377)</f>
        <v>0</v>
      </c>
      <c r="CV377" s="25">
        <f t="shared" ref="CV377:CV378" si="325">(CR377+CT377)/(CR377*CT377)</f>
        <v>0.66666666666666663</v>
      </c>
      <c r="FQ377" s="4">
        <v>0.29915999999999998</v>
      </c>
      <c r="FR377" s="4">
        <v>3</v>
      </c>
      <c r="FS377" s="4">
        <v>0.205042</v>
      </c>
      <c r="FT377" s="4">
        <v>3</v>
      </c>
      <c r="FU377" s="24">
        <f t="shared" si="322"/>
        <v>0.37776371112091944</v>
      </c>
      <c r="FV377" s="25">
        <f t="shared" si="323"/>
        <v>0.66666666666666663</v>
      </c>
    </row>
    <row r="378" spans="1:231">
      <c r="A378" s="4">
        <v>376</v>
      </c>
      <c r="B378" s="4" t="s">
        <v>35</v>
      </c>
      <c r="C378" s="30" t="s">
        <v>252</v>
      </c>
      <c r="D378" s="4">
        <v>1</v>
      </c>
      <c r="E378" s="11" t="s">
        <v>59</v>
      </c>
      <c r="F378" s="30" t="s">
        <v>179</v>
      </c>
      <c r="G378" s="22" t="s">
        <v>90</v>
      </c>
      <c r="H378" s="21" t="s">
        <v>50</v>
      </c>
      <c r="I378" s="22" t="s">
        <v>51</v>
      </c>
      <c r="J378" s="4" t="s">
        <v>164</v>
      </c>
      <c r="S378" s="4" t="s">
        <v>235</v>
      </c>
      <c r="T378" s="4" t="s">
        <v>235</v>
      </c>
      <c r="V378" s="4" t="s">
        <v>273</v>
      </c>
      <c r="W378" s="4" t="s">
        <v>257</v>
      </c>
      <c r="X378" s="4" t="s">
        <v>274</v>
      </c>
      <c r="AH378" s="47" t="s">
        <v>365</v>
      </c>
      <c r="CQ378" s="4">
        <v>91.618300000000005</v>
      </c>
      <c r="CR378" s="4">
        <v>3</v>
      </c>
      <c r="CS378" s="4">
        <v>50.166600000000003</v>
      </c>
      <c r="CT378" s="4">
        <v>3</v>
      </c>
      <c r="CU378" s="24">
        <f t="shared" si="324"/>
        <v>0.60228156676949174</v>
      </c>
      <c r="CV378" s="25">
        <f t="shared" si="325"/>
        <v>0.66666666666666663</v>
      </c>
    </row>
    <row r="379" spans="1:231">
      <c r="A379" s="4">
        <v>377</v>
      </c>
      <c r="B379" s="4" t="s">
        <v>35</v>
      </c>
      <c r="C379" s="30" t="s">
        <v>252</v>
      </c>
      <c r="D379" s="4">
        <v>1</v>
      </c>
      <c r="E379" s="11" t="s">
        <v>59</v>
      </c>
      <c r="F379" s="30" t="s">
        <v>179</v>
      </c>
      <c r="G379" s="22" t="s">
        <v>90</v>
      </c>
      <c r="H379" s="21" t="s">
        <v>50</v>
      </c>
      <c r="I379" s="22" t="s">
        <v>51</v>
      </c>
      <c r="J379" s="4" t="s">
        <v>164</v>
      </c>
      <c r="S379" s="12" t="s">
        <v>148</v>
      </c>
      <c r="T379" s="12" t="s">
        <v>149</v>
      </c>
      <c r="V379" s="4" t="s">
        <v>273</v>
      </c>
      <c r="W379" s="4" t="s">
        <v>257</v>
      </c>
      <c r="X379" s="4" t="s">
        <v>274</v>
      </c>
      <c r="AH379" s="47" t="s">
        <v>365</v>
      </c>
    </row>
    <row r="380" spans="1:231">
      <c r="A380" s="4">
        <v>378</v>
      </c>
      <c r="B380" s="4" t="s">
        <v>275</v>
      </c>
      <c r="C380" s="30" t="s">
        <v>251</v>
      </c>
      <c r="D380" s="4">
        <v>1</v>
      </c>
      <c r="E380" s="11" t="s">
        <v>59</v>
      </c>
      <c r="F380" s="30" t="s">
        <v>179</v>
      </c>
      <c r="G380" s="22" t="s">
        <v>90</v>
      </c>
      <c r="H380" s="21" t="s">
        <v>50</v>
      </c>
      <c r="I380" s="22" t="s">
        <v>51</v>
      </c>
      <c r="J380" s="4" t="s">
        <v>164</v>
      </c>
      <c r="S380" s="12" t="s">
        <v>267</v>
      </c>
      <c r="T380" s="12"/>
      <c r="V380" s="4" t="s">
        <v>260</v>
      </c>
      <c r="AH380" s="47" t="s">
        <v>366</v>
      </c>
      <c r="DO380" s="4">
        <v>8.5747</v>
      </c>
      <c r="DP380" s="4">
        <v>3</v>
      </c>
      <c r="DQ380" s="4">
        <v>9.94665</v>
      </c>
      <c r="DR380" s="4">
        <v>3</v>
      </c>
      <c r="DS380" s="24">
        <f t="shared" ref="DS380:DS383" si="326">LN(DO380/DQ380)</f>
        <v>-0.14841980404557045</v>
      </c>
      <c r="DT380" s="25">
        <f t="shared" ref="DT380:DT383" si="327">(DP380+DR380)/(DP380*DR380)</f>
        <v>0.66666666666666663</v>
      </c>
    </row>
    <row r="381" spans="1:231">
      <c r="A381" s="4">
        <v>379</v>
      </c>
      <c r="B381" s="4" t="s">
        <v>275</v>
      </c>
      <c r="C381" s="30" t="s">
        <v>251</v>
      </c>
      <c r="D381" s="4">
        <v>1</v>
      </c>
      <c r="E381" s="11" t="s">
        <v>59</v>
      </c>
      <c r="F381" s="30" t="s">
        <v>179</v>
      </c>
      <c r="G381" s="22" t="s">
        <v>90</v>
      </c>
      <c r="H381" s="21" t="s">
        <v>50</v>
      </c>
      <c r="I381" s="22" t="s">
        <v>51</v>
      </c>
      <c r="J381" s="4" t="s">
        <v>164</v>
      </c>
      <c r="S381" s="12" t="s">
        <v>267</v>
      </c>
      <c r="T381" s="12"/>
      <c r="V381" s="4" t="s">
        <v>261</v>
      </c>
      <c r="AH381" s="47" t="s">
        <v>366</v>
      </c>
      <c r="DO381" s="4">
        <v>15.4345</v>
      </c>
      <c r="DP381" s="4">
        <v>3</v>
      </c>
      <c r="DQ381" s="4">
        <v>16.8064</v>
      </c>
      <c r="DR381" s="4">
        <v>3</v>
      </c>
      <c r="DS381" s="24">
        <f t="shared" si="326"/>
        <v>-8.5154502726746933E-2</v>
      </c>
      <c r="DT381" s="25">
        <f t="shared" si="327"/>
        <v>0.66666666666666663</v>
      </c>
    </row>
    <row r="382" spans="1:231">
      <c r="A382" s="4">
        <v>380</v>
      </c>
      <c r="B382" s="4" t="s">
        <v>275</v>
      </c>
      <c r="C382" s="30" t="s">
        <v>251</v>
      </c>
      <c r="D382" s="4">
        <v>1</v>
      </c>
      <c r="E382" s="11" t="s">
        <v>59</v>
      </c>
      <c r="F382" s="30" t="s">
        <v>179</v>
      </c>
      <c r="G382" s="22" t="s">
        <v>90</v>
      </c>
      <c r="H382" s="21" t="s">
        <v>50</v>
      </c>
      <c r="I382" s="22" t="s">
        <v>51</v>
      </c>
      <c r="J382" s="4" t="s">
        <v>164</v>
      </c>
      <c r="S382" s="12" t="s">
        <v>267</v>
      </c>
      <c r="T382" s="12"/>
      <c r="V382" s="4" t="s">
        <v>262</v>
      </c>
      <c r="AH382" s="47" t="s">
        <v>366</v>
      </c>
      <c r="DO382" s="4">
        <v>19.035799999999998</v>
      </c>
      <c r="DP382" s="4">
        <v>3</v>
      </c>
      <c r="DQ382" s="4">
        <v>24.523599999999998</v>
      </c>
      <c r="DR382" s="4">
        <v>3</v>
      </c>
      <c r="DS382" s="24">
        <f t="shared" si="326"/>
        <v>-0.25331450241973341</v>
      </c>
      <c r="DT382" s="25">
        <f t="shared" si="327"/>
        <v>0.66666666666666663</v>
      </c>
    </row>
    <row r="383" spans="1:231">
      <c r="A383" s="4">
        <v>381</v>
      </c>
      <c r="B383" s="4" t="s">
        <v>275</v>
      </c>
      <c r="C383" s="30" t="s">
        <v>251</v>
      </c>
      <c r="D383" s="4">
        <v>1</v>
      </c>
      <c r="E383" s="11" t="s">
        <v>59</v>
      </c>
      <c r="F383" s="30" t="s">
        <v>179</v>
      </c>
      <c r="G383" s="22" t="s">
        <v>90</v>
      </c>
      <c r="H383" s="21" t="s">
        <v>50</v>
      </c>
      <c r="I383" s="22" t="s">
        <v>51</v>
      </c>
      <c r="J383" s="4" t="s">
        <v>164</v>
      </c>
      <c r="S383" s="12" t="s">
        <v>267</v>
      </c>
      <c r="T383" s="12"/>
      <c r="V383" s="4" t="s">
        <v>263</v>
      </c>
      <c r="AH383" s="47" t="s">
        <v>366</v>
      </c>
      <c r="CQ383" s="4">
        <v>100</v>
      </c>
      <c r="CR383" s="4">
        <v>3</v>
      </c>
      <c r="CS383" s="4">
        <v>100</v>
      </c>
      <c r="CT383" s="4">
        <v>3</v>
      </c>
      <c r="CU383" s="24">
        <f t="shared" ref="CU383:CU384" si="328">LN(CQ383/CS383)</f>
        <v>0</v>
      </c>
      <c r="CV383" s="25">
        <f t="shared" ref="CV383:CV384" si="329">(CR383+CT383)/(CR383*CT383)</f>
        <v>0.66666666666666663</v>
      </c>
      <c r="DO383" s="4">
        <v>30.011399999999998</v>
      </c>
      <c r="DP383" s="4">
        <v>3</v>
      </c>
      <c r="DQ383" s="4">
        <v>39.7866</v>
      </c>
      <c r="DR383" s="4">
        <v>3</v>
      </c>
      <c r="DS383" s="24">
        <f t="shared" si="326"/>
        <v>-0.28195286270227932</v>
      </c>
      <c r="DT383" s="25">
        <f t="shared" si="327"/>
        <v>0.66666666666666663</v>
      </c>
    </row>
    <row r="384" spans="1:231">
      <c r="A384" s="4">
        <v>382</v>
      </c>
      <c r="B384" s="4" t="s">
        <v>35</v>
      </c>
      <c r="C384" s="30" t="s">
        <v>254</v>
      </c>
      <c r="D384" s="4">
        <v>1</v>
      </c>
      <c r="E384" s="11" t="s">
        <v>59</v>
      </c>
      <c r="F384" s="30" t="s">
        <v>179</v>
      </c>
      <c r="G384" s="22" t="s">
        <v>90</v>
      </c>
      <c r="H384" s="21" t="s">
        <v>50</v>
      </c>
      <c r="I384" s="22" t="s">
        <v>51</v>
      </c>
      <c r="J384" s="4" t="s">
        <v>164</v>
      </c>
      <c r="S384" s="4" t="s">
        <v>235</v>
      </c>
      <c r="T384" s="4" t="s">
        <v>235</v>
      </c>
      <c r="V384" s="4" t="s">
        <v>273</v>
      </c>
      <c r="W384" s="4" t="s">
        <v>257</v>
      </c>
      <c r="X384" s="4" t="s">
        <v>274</v>
      </c>
      <c r="AH384" s="47" t="s">
        <v>365</v>
      </c>
      <c r="CQ384" s="4">
        <v>93.360799999999998</v>
      </c>
      <c r="CR384" s="4">
        <v>3</v>
      </c>
      <c r="CS384" s="4">
        <v>50.166600000000003</v>
      </c>
      <c r="CT384" s="4">
        <v>3</v>
      </c>
      <c r="CU384" s="24">
        <f t="shared" si="328"/>
        <v>0.62112209030559506</v>
      </c>
      <c r="CV384" s="25">
        <f t="shared" si="329"/>
        <v>0.66666666666666663</v>
      </c>
    </row>
    <row r="385" spans="1:172">
      <c r="A385" s="4">
        <v>383</v>
      </c>
      <c r="B385" s="4" t="s">
        <v>35</v>
      </c>
      <c r="C385" s="30" t="s">
        <v>254</v>
      </c>
      <c r="D385" s="4">
        <v>1</v>
      </c>
      <c r="E385" s="11" t="s">
        <v>59</v>
      </c>
      <c r="F385" s="30" t="s">
        <v>179</v>
      </c>
      <c r="G385" s="22" t="s">
        <v>90</v>
      </c>
      <c r="H385" s="21" t="s">
        <v>50</v>
      </c>
      <c r="I385" s="22" t="s">
        <v>51</v>
      </c>
      <c r="J385" s="4" t="s">
        <v>164</v>
      </c>
      <c r="S385" s="12" t="s">
        <v>148</v>
      </c>
      <c r="T385" s="12" t="s">
        <v>149</v>
      </c>
      <c r="V385" s="4" t="s">
        <v>273</v>
      </c>
      <c r="W385" s="4" t="s">
        <v>257</v>
      </c>
      <c r="X385" s="4" t="s">
        <v>274</v>
      </c>
      <c r="AH385" s="47" t="s">
        <v>365</v>
      </c>
    </row>
    <row r="386" spans="1:172">
      <c r="A386" s="4">
        <v>384</v>
      </c>
      <c r="B386" s="4" t="s">
        <v>275</v>
      </c>
      <c r="C386" s="30" t="s">
        <v>253</v>
      </c>
      <c r="D386" s="4">
        <v>1</v>
      </c>
      <c r="E386" s="11" t="s">
        <v>59</v>
      </c>
      <c r="F386" s="30" t="s">
        <v>179</v>
      </c>
      <c r="G386" s="22" t="s">
        <v>90</v>
      </c>
      <c r="H386" s="21" t="s">
        <v>50</v>
      </c>
      <c r="I386" s="22" t="s">
        <v>51</v>
      </c>
      <c r="J386" s="4" t="s">
        <v>164</v>
      </c>
      <c r="S386" s="12" t="s">
        <v>267</v>
      </c>
      <c r="T386" s="12"/>
      <c r="V386" s="4" t="s">
        <v>260</v>
      </c>
      <c r="AH386" s="47" t="s">
        <v>366</v>
      </c>
      <c r="DO386" s="4">
        <v>7.5457299999999998</v>
      </c>
      <c r="DP386" s="4">
        <v>3</v>
      </c>
      <c r="DQ386" s="4">
        <v>9.94665</v>
      </c>
      <c r="DR386" s="4">
        <v>3</v>
      </c>
      <c r="DS386" s="24">
        <f t="shared" ref="DS386:DS389" si="330">LN(DO386/DQ386)</f>
        <v>-0.27625397070683433</v>
      </c>
      <c r="DT386" s="25">
        <f t="shared" ref="DT386:DT389" si="331">(DP386+DR386)/(DP386*DR386)</f>
        <v>0.66666666666666663</v>
      </c>
    </row>
    <row r="387" spans="1:172">
      <c r="A387" s="4">
        <v>385</v>
      </c>
      <c r="B387" s="4" t="s">
        <v>275</v>
      </c>
      <c r="C387" s="30" t="s">
        <v>253</v>
      </c>
      <c r="D387" s="4">
        <v>1</v>
      </c>
      <c r="E387" s="11" t="s">
        <v>59</v>
      </c>
      <c r="F387" s="30" t="s">
        <v>179</v>
      </c>
      <c r="G387" s="22" t="s">
        <v>90</v>
      </c>
      <c r="H387" s="21" t="s">
        <v>50</v>
      </c>
      <c r="I387" s="22" t="s">
        <v>51</v>
      </c>
      <c r="J387" s="4" t="s">
        <v>164</v>
      </c>
      <c r="S387" s="12" t="s">
        <v>267</v>
      </c>
      <c r="T387" s="12"/>
      <c r="V387" s="4" t="s">
        <v>261</v>
      </c>
      <c r="AH387" s="47" t="s">
        <v>366</v>
      </c>
      <c r="DO387" s="4">
        <v>12.0046</v>
      </c>
      <c r="DP387" s="4">
        <v>3</v>
      </c>
      <c r="DQ387" s="4">
        <v>16.8064</v>
      </c>
      <c r="DR387" s="4">
        <v>3</v>
      </c>
      <c r="DS387" s="24">
        <f t="shared" si="330"/>
        <v>-0.33646985657834827</v>
      </c>
      <c r="DT387" s="25">
        <f t="shared" si="331"/>
        <v>0.66666666666666663</v>
      </c>
    </row>
    <row r="388" spans="1:172">
      <c r="A388" s="4">
        <v>386</v>
      </c>
      <c r="B388" s="4" t="s">
        <v>275</v>
      </c>
      <c r="C388" s="30" t="s">
        <v>253</v>
      </c>
      <c r="D388" s="4">
        <v>1</v>
      </c>
      <c r="E388" s="11" t="s">
        <v>59</v>
      </c>
      <c r="F388" s="30" t="s">
        <v>179</v>
      </c>
      <c r="G388" s="22" t="s">
        <v>90</v>
      </c>
      <c r="H388" s="21" t="s">
        <v>50</v>
      </c>
      <c r="I388" s="22" t="s">
        <v>51</v>
      </c>
      <c r="J388" s="4" t="s">
        <v>164</v>
      </c>
      <c r="S388" s="12" t="s">
        <v>267</v>
      </c>
      <c r="T388" s="12"/>
      <c r="V388" s="4" t="s">
        <v>262</v>
      </c>
      <c r="AH388" s="47" t="s">
        <v>366</v>
      </c>
      <c r="DO388" s="4">
        <v>22.2942</v>
      </c>
      <c r="DP388" s="4">
        <v>3</v>
      </c>
      <c r="DQ388" s="4">
        <v>24.523599999999998</v>
      </c>
      <c r="DR388" s="4">
        <v>3</v>
      </c>
      <c r="DS388" s="24">
        <f t="shared" si="330"/>
        <v>-9.530936426370909E-2</v>
      </c>
      <c r="DT388" s="25">
        <f t="shared" si="331"/>
        <v>0.66666666666666663</v>
      </c>
    </row>
    <row r="389" spans="1:172">
      <c r="A389" s="4">
        <v>387</v>
      </c>
      <c r="B389" s="4" t="s">
        <v>275</v>
      </c>
      <c r="C389" s="30" t="s">
        <v>253</v>
      </c>
      <c r="D389" s="4">
        <v>1</v>
      </c>
      <c r="E389" s="11" t="s">
        <v>59</v>
      </c>
      <c r="F389" s="30" t="s">
        <v>179</v>
      </c>
      <c r="G389" s="22" t="s">
        <v>90</v>
      </c>
      <c r="H389" s="21" t="s">
        <v>50</v>
      </c>
      <c r="I389" s="22" t="s">
        <v>51</v>
      </c>
      <c r="J389" s="4" t="s">
        <v>164</v>
      </c>
      <c r="S389" s="12" t="s">
        <v>267</v>
      </c>
      <c r="T389" s="12"/>
      <c r="V389" s="4" t="s">
        <v>263</v>
      </c>
      <c r="AH389" s="47" t="s">
        <v>366</v>
      </c>
      <c r="DO389" s="4">
        <v>35.499200000000002</v>
      </c>
      <c r="DP389" s="4">
        <v>3</v>
      </c>
      <c r="DQ389" s="4">
        <v>39.7866</v>
      </c>
      <c r="DR389" s="4">
        <v>3</v>
      </c>
      <c r="DS389" s="24">
        <f t="shared" si="330"/>
        <v>-0.11402001116653912</v>
      </c>
      <c r="DT389" s="25">
        <f t="shared" si="331"/>
        <v>0.66666666666666663</v>
      </c>
    </row>
    <row r="390" spans="1:172" ht="14.4">
      <c r="A390" s="4">
        <v>388</v>
      </c>
      <c r="B390" s="4" t="s">
        <v>503</v>
      </c>
      <c r="C390" s="30" t="s">
        <v>277</v>
      </c>
      <c r="D390" s="4">
        <v>1</v>
      </c>
      <c r="E390" s="11" t="s">
        <v>59</v>
      </c>
      <c r="F390" s="21" t="s">
        <v>50</v>
      </c>
      <c r="G390" s="22" t="s">
        <v>51</v>
      </c>
      <c r="H390" s="21" t="s">
        <v>50</v>
      </c>
      <c r="I390" s="22" t="s">
        <v>51</v>
      </c>
      <c r="J390" s="22" t="s">
        <v>52</v>
      </c>
      <c r="K390" s="22"/>
      <c r="L390" s="22"/>
      <c r="M390" s="22"/>
      <c r="N390" s="22"/>
      <c r="Y390" s="23" t="s">
        <v>504</v>
      </c>
      <c r="Z390" s="4" t="s">
        <v>192</v>
      </c>
      <c r="AA390" s="4" t="s">
        <v>266</v>
      </c>
      <c r="AH390" s="47" t="s">
        <v>357</v>
      </c>
      <c r="CQ390" s="4">
        <v>100</v>
      </c>
      <c r="CR390" s="4">
        <v>3</v>
      </c>
      <c r="CS390" s="4">
        <v>100</v>
      </c>
      <c r="CT390" s="4">
        <v>3</v>
      </c>
      <c r="CU390" s="24">
        <f t="shared" ref="CU390" si="332">LN(CQ390/CS390)</f>
        <v>0</v>
      </c>
      <c r="CV390" s="25">
        <f t="shared" ref="CV390" si="333">(CR390+CT390)/(CR390*CT390)</f>
        <v>0.66666666666666663</v>
      </c>
    </row>
    <row r="391" spans="1:172" ht="14.4">
      <c r="A391" s="4">
        <v>389</v>
      </c>
      <c r="B391" s="4" t="s">
        <v>503</v>
      </c>
      <c r="C391" s="30" t="s">
        <v>277</v>
      </c>
      <c r="D391" s="4">
        <v>1</v>
      </c>
      <c r="E391" s="11" t="s">
        <v>59</v>
      </c>
      <c r="F391" s="21" t="s">
        <v>50</v>
      </c>
      <c r="G391" s="22" t="s">
        <v>51</v>
      </c>
      <c r="H391" s="21" t="s">
        <v>50</v>
      </c>
      <c r="I391" s="22" t="s">
        <v>51</v>
      </c>
      <c r="J391" s="22" t="s">
        <v>52</v>
      </c>
      <c r="K391" s="22"/>
      <c r="L391" s="22"/>
      <c r="M391" s="22"/>
      <c r="N391" s="22"/>
      <c r="Y391" s="23" t="s">
        <v>505</v>
      </c>
      <c r="AH391" s="47" t="s">
        <v>357</v>
      </c>
      <c r="FK391" s="4">
        <v>3.8434200000000001</v>
      </c>
      <c r="FL391" s="4">
        <v>3</v>
      </c>
      <c r="FM391" s="4">
        <v>7.0462600000000002</v>
      </c>
      <c r="FN391" s="4">
        <v>3</v>
      </c>
      <c r="FO391" s="24">
        <f t="shared" ref="FO391:FO401" si="334">LN(FK391/FM391)</f>
        <v>-0.60613438437872968</v>
      </c>
      <c r="FP391" s="25">
        <f t="shared" ref="FP391:FP401" si="335">(FL391+FN391)/(FL391*FN391)</f>
        <v>0.66666666666666663</v>
      </c>
    </row>
    <row r="392" spans="1:172" ht="14.4">
      <c r="A392" s="4">
        <v>390</v>
      </c>
      <c r="B392" s="4" t="s">
        <v>290</v>
      </c>
      <c r="C392" s="30" t="s">
        <v>276</v>
      </c>
      <c r="D392" s="4">
        <v>1</v>
      </c>
      <c r="E392" s="11" t="s">
        <v>59</v>
      </c>
      <c r="F392" s="21" t="s">
        <v>50</v>
      </c>
      <c r="G392" s="22" t="s">
        <v>51</v>
      </c>
      <c r="H392" s="21" t="s">
        <v>50</v>
      </c>
      <c r="I392" s="22" t="s">
        <v>51</v>
      </c>
      <c r="J392" s="22" t="s">
        <v>52</v>
      </c>
      <c r="K392" s="22"/>
      <c r="L392" s="22"/>
      <c r="M392" s="22"/>
      <c r="N392" s="22"/>
      <c r="Y392" s="23" t="s">
        <v>506</v>
      </c>
      <c r="Z392" s="4" t="s">
        <v>198</v>
      </c>
      <c r="AA392" s="4" t="s">
        <v>266</v>
      </c>
      <c r="AH392" s="47" t="s">
        <v>357</v>
      </c>
      <c r="FK392" s="4">
        <v>2.5622799999999999</v>
      </c>
      <c r="FL392" s="4">
        <v>3</v>
      </c>
      <c r="FM392" s="4">
        <v>7.0462600000000002</v>
      </c>
      <c r="FN392" s="4">
        <v>3</v>
      </c>
      <c r="FO392" s="24">
        <f t="shared" si="334"/>
        <v>-1.0115994924868941</v>
      </c>
      <c r="FP392" s="25">
        <f t="shared" si="335"/>
        <v>0.66666666666666663</v>
      </c>
    </row>
    <row r="393" spans="1:172" ht="14.4">
      <c r="A393" s="4">
        <v>391</v>
      </c>
      <c r="B393" s="4" t="s">
        <v>290</v>
      </c>
      <c r="C393" s="30" t="s">
        <v>276</v>
      </c>
      <c r="D393" s="4">
        <v>1</v>
      </c>
      <c r="E393" s="11" t="s">
        <v>59</v>
      </c>
      <c r="F393" s="21" t="s">
        <v>50</v>
      </c>
      <c r="G393" s="22" t="s">
        <v>51</v>
      </c>
      <c r="H393" s="21" t="s">
        <v>50</v>
      </c>
      <c r="I393" s="22" t="s">
        <v>51</v>
      </c>
      <c r="J393" s="22" t="s">
        <v>52</v>
      </c>
      <c r="K393" s="22"/>
      <c r="L393" s="22"/>
      <c r="M393" s="22"/>
      <c r="N393" s="22"/>
      <c r="Y393" s="23" t="s">
        <v>507</v>
      </c>
      <c r="Z393" s="4" t="s">
        <v>198</v>
      </c>
      <c r="AA393" s="4" t="s">
        <v>265</v>
      </c>
      <c r="AH393" s="47" t="s">
        <v>357</v>
      </c>
      <c r="CQ393" s="4">
        <v>100</v>
      </c>
      <c r="CR393" s="4">
        <v>3</v>
      </c>
      <c r="CS393" s="4">
        <v>100</v>
      </c>
      <c r="CT393" s="4">
        <v>3</v>
      </c>
      <c r="CU393" s="24">
        <f t="shared" ref="CU393" si="336">LN(CQ393/CS393)</f>
        <v>0</v>
      </c>
      <c r="CV393" s="25">
        <f t="shared" ref="CV393" si="337">(CR393+CT393)/(CR393*CT393)</f>
        <v>0.66666666666666663</v>
      </c>
      <c r="FK393" s="4">
        <v>5.7651199999999996</v>
      </c>
      <c r="FL393" s="4">
        <v>3</v>
      </c>
      <c r="FM393" s="4">
        <v>8.3274000000000008</v>
      </c>
      <c r="FN393" s="4">
        <v>3</v>
      </c>
      <c r="FO393" s="24">
        <f t="shared" si="334"/>
        <v>-0.3677253138387972</v>
      </c>
      <c r="FP393" s="25">
        <f t="shared" si="335"/>
        <v>0.66666666666666663</v>
      </c>
    </row>
    <row r="394" spans="1:172" ht="14.4">
      <c r="A394" s="4">
        <v>392</v>
      </c>
      <c r="B394" s="4" t="s">
        <v>290</v>
      </c>
      <c r="C394" s="30" t="s">
        <v>276</v>
      </c>
      <c r="D394" s="4">
        <v>1</v>
      </c>
      <c r="E394" s="11" t="s">
        <v>59</v>
      </c>
      <c r="F394" s="21" t="s">
        <v>50</v>
      </c>
      <c r="G394" s="22" t="s">
        <v>51</v>
      </c>
      <c r="H394" s="21" t="s">
        <v>50</v>
      </c>
      <c r="I394" s="22" t="s">
        <v>51</v>
      </c>
      <c r="J394" s="22" t="s">
        <v>52</v>
      </c>
      <c r="K394" s="22"/>
      <c r="L394" s="22"/>
      <c r="M394" s="22"/>
      <c r="N394" s="22"/>
      <c r="Y394" s="23" t="s">
        <v>508</v>
      </c>
      <c r="Z394" s="4" t="s">
        <v>198</v>
      </c>
      <c r="AA394" s="4" t="s">
        <v>265</v>
      </c>
      <c r="AH394" s="47" t="s">
        <v>357</v>
      </c>
      <c r="FK394" s="4">
        <v>8.3274000000000008</v>
      </c>
      <c r="FL394" s="4">
        <v>3</v>
      </c>
      <c r="FM394" s="4">
        <v>11.530200000000001</v>
      </c>
      <c r="FN394" s="4">
        <v>3</v>
      </c>
      <c r="FO394" s="24">
        <f t="shared" si="334"/>
        <v>-0.32541839757658725</v>
      </c>
      <c r="FP394" s="25">
        <f t="shared" si="335"/>
        <v>0.66666666666666663</v>
      </c>
    </row>
    <row r="395" spans="1:172" ht="14.4">
      <c r="A395" s="4">
        <v>393</v>
      </c>
      <c r="B395" s="4" t="s">
        <v>290</v>
      </c>
      <c r="C395" s="30" t="s">
        <v>276</v>
      </c>
      <c r="D395" s="4">
        <v>1</v>
      </c>
      <c r="E395" s="11" t="s">
        <v>59</v>
      </c>
      <c r="F395" s="21" t="s">
        <v>50</v>
      </c>
      <c r="G395" s="22" t="s">
        <v>51</v>
      </c>
      <c r="H395" s="21" t="s">
        <v>50</v>
      </c>
      <c r="I395" s="22" t="s">
        <v>51</v>
      </c>
      <c r="J395" s="22" t="s">
        <v>52</v>
      </c>
      <c r="K395" s="22"/>
      <c r="L395" s="22"/>
      <c r="M395" s="22"/>
      <c r="N395" s="22"/>
      <c r="Y395" s="23" t="s">
        <v>509</v>
      </c>
      <c r="Z395" s="4" t="s">
        <v>198</v>
      </c>
      <c r="AA395" s="4" t="s">
        <v>265</v>
      </c>
      <c r="AH395" s="47" t="s">
        <v>357</v>
      </c>
      <c r="CQ395" s="4">
        <v>100</v>
      </c>
      <c r="CR395" s="4">
        <v>3</v>
      </c>
      <c r="CS395" s="4">
        <v>100</v>
      </c>
      <c r="CT395" s="4">
        <v>3</v>
      </c>
      <c r="CU395" s="24">
        <f t="shared" ref="CU395" si="338">LN(CQ395/CS395)</f>
        <v>0</v>
      </c>
      <c r="CV395" s="25">
        <f t="shared" ref="CV395" si="339">(CR395+CT395)/(CR395*CT395)</f>
        <v>0.66666666666666663</v>
      </c>
      <c r="FK395" s="4">
        <v>13.452</v>
      </c>
      <c r="FL395" s="4">
        <v>3</v>
      </c>
      <c r="FM395" s="4">
        <v>19.857700000000001</v>
      </c>
      <c r="FN395" s="4">
        <v>3</v>
      </c>
      <c r="FO395" s="24">
        <f t="shared" si="334"/>
        <v>-0.3894640473577064</v>
      </c>
      <c r="FP395" s="25">
        <f t="shared" si="335"/>
        <v>0.66666666666666663</v>
      </c>
    </row>
    <row r="396" spans="1:172" ht="14.4">
      <c r="A396" s="4">
        <v>394</v>
      </c>
      <c r="B396" s="4" t="s">
        <v>290</v>
      </c>
      <c r="C396" s="30" t="s">
        <v>276</v>
      </c>
      <c r="D396" s="4">
        <v>1</v>
      </c>
      <c r="E396" s="11" t="s">
        <v>59</v>
      </c>
      <c r="F396" s="21" t="s">
        <v>50</v>
      </c>
      <c r="G396" s="22" t="s">
        <v>51</v>
      </c>
      <c r="H396" s="21" t="s">
        <v>50</v>
      </c>
      <c r="I396" s="22" t="s">
        <v>51</v>
      </c>
      <c r="J396" s="22" t="s">
        <v>52</v>
      </c>
      <c r="K396" s="22"/>
      <c r="L396" s="22"/>
      <c r="M396" s="22"/>
      <c r="N396" s="22"/>
      <c r="Y396" s="23" t="s">
        <v>510</v>
      </c>
      <c r="Z396" s="4" t="s">
        <v>198</v>
      </c>
      <c r="AA396" s="4" t="s">
        <v>265</v>
      </c>
      <c r="AH396" s="47" t="s">
        <v>357</v>
      </c>
      <c r="FK396" s="4">
        <v>21.1388</v>
      </c>
      <c r="FL396" s="4">
        <v>3</v>
      </c>
      <c r="FM396" s="4">
        <v>31.387899999999998</v>
      </c>
      <c r="FN396" s="4">
        <v>3</v>
      </c>
      <c r="FO396" s="24">
        <f t="shared" si="334"/>
        <v>-0.39531225392591751</v>
      </c>
      <c r="FP396" s="25">
        <f t="shared" si="335"/>
        <v>0.66666666666666663</v>
      </c>
    </row>
    <row r="397" spans="1:172" ht="14.4">
      <c r="A397" s="4">
        <v>395</v>
      </c>
      <c r="B397" s="4" t="s">
        <v>290</v>
      </c>
      <c r="C397" s="30" t="s">
        <v>276</v>
      </c>
      <c r="D397" s="4">
        <v>1</v>
      </c>
      <c r="E397" s="11" t="s">
        <v>59</v>
      </c>
      <c r="F397" s="21" t="s">
        <v>50</v>
      </c>
      <c r="G397" s="22" t="s">
        <v>51</v>
      </c>
      <c r="H397" s="21" t="s">
        <v>50</v>
      </c>
      <c r="I397" s="22" t="s">
        <v>51</v>
      </c>
      <c r="J397" s="22" t="s">
        <v>52</v>
      </c>
      <c r="K397" s="22"/>
      <c r="L397" s="22"/>
      <c r="M397" s="22"/>
      <c r="N397" s="22"/>
      <c r="Y397" s="23" t="s">
        <v>511</v>
      </c>
      <c r="Z397" s="4" t="s">
        <v>198</v>
      </c>
      <c r="AA397" s="4" t="s">
        <v>265</v>
      </c>
      <c r="AH397" s="47" t="s">
        <v>357</v>
      </c>
      <c r="CQ397" s="4">
        <v>100</v>
      </c>
      <c r="CR397" s="4">
        <v>3</v>
      </c>
      <c r="CS397" s="4">
        <v>100</v>
      </c>
      <c r="CT397" s="4">
        <v>3</v>
      </c>
      <c r="CU397" s="24">
        <f t="shared" ref="CU397" si="340">LN(CQ397/CS397)</f>
        <v>0</v>
      </c>
      <c r="CV397" s="25">
        <f t="shared" ref="CV397" si="341">(CR397+CT397)/(CR397*CT397)</f>
        <v>0.66666666666666663</v>
      </c>
      <c r="FK397" s="4">
        <v>30.1068</v>
      </c>
      <c r="FL397" s="4">
        <v>3</v>
      </c>
      <c r="FM397" s="4">
        <v>42.918100000000003</v>
      </c>
      <c r="FN397" s="4">
        <v>3</v>
      </c>
      <c r="FO397" s="24">
        <f t="shared" si="334"/>
        <v>-0.35454258851483267</v>
      </c>
      <c r="FP397" s="25">
        <f t="shared" si="335"/>
        <v>0.66666666666666663</v>
      </c>
    </row>
    <row r="398" spans="1:172" ht="14.4">
      <c r="A398" s="4">
        <v>396</v>
      </c>
      <c r="B398" s="4" t="s">
        <v>290</v>
      </c>
      <c r="C398" s="30" t="s">
        <v>276</v>
      </c>
      <c r="D398" s="4">
        <v>1</v>
      </c>
      <c r="E398" s="11" t="s">
        <v>59</v>
      </c>
      <c r="F398" s="21" t="s">
        <v>50</v>
      </c>
      <c r="G398" s="22" t="s">
        <v>51</v>
      </c>
      <c r="H398" s="21" t="s">
        <v>50</v>
      </c>
      <c r="I398" s="22" t="s">
        <v>51</v>
      </c>
      <c r="J398" s="22" t="s">
        <v>52</v>
      </c>
      <c r="K398" s="22"/>
      <c r="L398" s="22"/>
      <c r="M398" s="22"/>
      <c r="N398" s="22"/>
      <c r="Y398" s="23" t="s">
        <v>512</v>
      </c>
      <c r="Z398" s="4" t="s">
        <v>198</v>
      </c>
      <c r="AA398" s="4" t="s">
        <v>265</v>
      </c>
      <c r="AH398" s="47" t="s">
        <v>357</v>
      </c>
      <c r="FK398" s="4">
        <v>42.918100000000003</v>
      </c>
      <c r="FL398" s="4">
        <v>3</v>
      </c>
      <c r="FM398" s="4">
        <v>78.790000000000006</v>
      </c>
      <c r="FN398" s="4">
        <v>3</v>
      </c>
      <c r="FO398" s="24">
        <f t="shared" si="334"/>
        <v>-0.60749243688131127</v>
      </c>
      <c r="FP398" s="25">
        <f t="shared" si="335"/>
        <v>0.66666666666666663</v>
      </c>
    </row>
    <row r="399" spans="1:172" ht="14.4">
      <c r="A399" s="4">
        <v>397</v>
      </c>
      <c r="B399" s="4" t="s">
        <v>290</v>
      </c>
      <c r="C399" s="30" t="s">
        <v>276</v>
      </c>
      <c r="D399" s="4">
        <v>1</v>
      </c>
      <c r="E399" s="11" t="s">
        <v>59</v>
      </c>
      <c r="F399" s="21" t="s">
        <v>50</v>
      </c>
      <c r="G399" s="22" t="s">
        <v>51</v>
      </c>
      <c r="H399" s="21" t="s">
        <v>50</v>
      </c>
      <c r="I399" s="22" t="s">
        <v>51</v>
      </c>
      <c r="J399" s="22" t="s">
        <v>52</v>
      </c>
      <c r="K399" s="22"/>
      <c r="L399" s="22"/>
      <c r="M399" s="22"/>
      <c r="N399" s="22"/>
      <c r="Y399" s="23" t="s">
        <v>513</v>
      </c>
      <c r="Z399" s="4" t="s">
        <v>198</v>
      </c>
      <c r="AA399" s="4" t="s">
        <v>265</v>
      </c>
      <c r="AH399" s="47" t="s">
        <v>357</v>
      </c>
      <c r="CQ399" s="4">
        <v>100</v>
      </c>
      <c r="CR399" s="4">
        <v>3</v>
      </c>
      <c r="CS399" s="4">
        <v>41.911799999999999</v>
      </c>
      <c r="CT399" s="4">
        <v>3</v>
      </c>
      <c r="CU399" s="24">
        <f t="shared" ref="CU399" si="342">LN(CQ399/CS399)</f>
        <v>0.86960277579659329</v>
      </c>
      <c r="CV399" s="25">
        <f t="shared" ref="CV399" si="343">(CR399+CT399)/(CR399*CT399)</f>
        <v>0.66666666666666663</v>
      </c>
      <c r="FK399" s="4">
        <v>67.259799999999998</v>
      </c>
      <c r="FL399" s="4">
        <v>3</v>
      </c>
      <c r="FM399" s="4">
        <v>85.195700000000002</v>
      </c>
      <c r="FN399" s="4">
        <v>3</v>
      </c>
      <c r="FO399" s="24">
        <f t="shared" si="334"/>
        <v>-0.23638823030590597</v>
      </c>
      <c r="FP399" s="25">
        <f t="shared" si="335"/>
        <v>0.66666666666666663</v>
      </c>
    </row>
    <row r="400" spans="1:172" ht="14.4">
      <c r="A400" s="4">
        <v>398</v>
      </c>
      <c r="B400" s="4" t="s">
        <v>290</v>
      </c>
      <c r="C400" s="30" t="s">
        <v>276</v>
      </c>
      <c r="D400" s="4">
        <v>1</v>
      </c>
      <c r="E400" s="11" t="s">
        <v>59</v>
      </c>
      <c r="F400" s="21" t="s">
        <v>50</v>
      </c>
      <c r="G400" s="22" t="s">
        <v>51</v>
      </c>
      <c r="H400" s="21" t="s">
        <v>50</v>
      </c>
      <c r="I400" s="22" t="s">
        <v>51</v>
      </c>
      <c r="J400" s="22" t="s">
        <v>52</v>
      </c>
      <c r="K400" s="22"/>
      <c r="L400" s="22"/>
      <c r="M400" s="22"/>
      <c r="N400" s="22"/>
      <c r="Y400" s="23" t="s">
        <v>514</v>
      </c>
      <c r="Z400" s="4" t="s">
        <v>198</v>
      </c>
      <c r="AA400" s="4" t="s">
        <v>265</v>
      </c>
      <c r="AH400" s="47" t="s">
        <v>357</v>
      </c>
      <c r="FK400" s="4">
        <v>69.822100000000006</v>
      </c>
      <c r="FL400" s="4">
        <v>3</v>
      </c>
      <c r="FM400" s="4">
        <v>89.679699999999997</v>
      </c>
      <c r="FN400" s="4">
        <v>3</v>
      </c>
      <c r="FO400" s="24">
        <f t="shared" si="334"/>
        <v>-0.25029385496452183</v>
      </c>
      <c r="FP400" s="25">
        <f t="shared" si="335"/>
        <v>0.66666666666666663</v>
      </c>
    </row>
    <row r="401" spans="1:237" ht="14.4">
      <c r="A401" s="4">
        <v>399</v>
      </c>
      <c r="B401" s="4" t="s">
        <v>290</v>
      </c>
      <c r="C401" s="30" t="s">
        <v>276</v>
      </c>
      <c r="D401" s="4">
        <v>1</v>
      </c>
      <c r="E401" s="11" t="s">
        <v>59</v>
      </c>
      <c r="F401" s="21" t="s">
        <v>50</v>
      </c>
      <c r="G401" s="22" t="s">
        <v>51</v>
      </c>
      <c r="H401" s="21" t="s">
        <v>50</v>
      </c>
      <c r="I401" s="22" t="s">
        <v>51</v>
      </c>
      <c r="J401" s="22" t="s">
        <v>52</v>
      </c>
      <c r="K401" s="22"/>
      <c r="L401" s="22"/>
      <c r="M401" s="22"/>
      <c r="N401" s="22"/>
      <c r="Y401" s="23" t="s">
        <v>515</v>
      </c>
      <c r="Z401" s="4" t="s">
        <v>198</v>
      </c>
      <c r="AA401" s="4" t="s">
        <v>265</v>
      </c>
      <c r="AH401" s="47" t="s">
        <v>357</v>
      </c>
      <c r="CQ401" s="4">
        <v>78.673500000000004</v>
      </c>
      <c r="CR401" s="4">
        <v>3</v>
      </c>
      <c r="CS401" s="4">
        <v>9.5588200000000008</v>
      </c>
      <c r="CT401" s="4">
        <v>3</v>
      </c>
      <c r="CU401" s="24">
        <f t="shared" ref="CU401" si="344">LN(CQ401/CS401)</f>
        <v>2.1078420885090474</v>
      </c>
      <c r="CV401" s="25">
        <f t="shared" ref="CV401" si="345">(CR401+CT401)/(CR401*CT401)</f>
        <v>0.66666666666666663</v>
      </c>
      <c r="FK401" s="4">
        <v>80.071200000000005</v>
      </c>
      <c r="FL401" s="4">
        <v>3</v>
      </c>
      <c r="FM401" s="4">
        <v>90.320300000000003</v>
      </c>
      <c r="FN401" s="4">
        <v>3</v>
      </c>
      <c r="FO401" s="24">
        <f t="shared" si="334"/>
        <v>-0.12044600250064788</v>
      </c>
      <c r="FP401" s="25">
        <f t="shared" si="335"/>
        <v>0.66666666666666663</v>
      </c>
    </row>
    <row r="402" spans="1:237" ht="14.4">
      <c r="A402" s="4">
        <v>400</v>
      </c>
      <c r="B402" s="4" t="s">
        <v>290</v>
      </c>
      <c r="C402" s="30" t="s">
        <v>276</v>
      </c>
      <c r="D402" s="4">
        <v>1</v>
      </c>
      <c r="E402" s="11" t="s">
        <v>59</v>
      </c>
      <c r="F402" s="21" t="s">
        <v>50</v>
      </c>
      <c r="G402" s="22" t="s">
        <v>51</v>
      </c>
      <c r="H402" s="21" t="s">
        <v>50</v>
      </c>
      <c r="I402" s="22" t="s">
        <v>51</v>
      </c>
      <c r="J402" s="22" t="s">
        <v>52</v>
      </c>
      <c r="K402" s="22"/>
      <c r="L402" s="22"/>
      <c r="M402" s="22"/>
      <c r="N402" s="22"/>
      <c r="Y402" s="23" t="s">
        <v>516</v>
      </c>
      <c r="Z402" s="4" t="s">
        <v>198</v>
      </c>
      <c r="AA402" s="4" t="s">
        <v>265</v>
      </c>
      <c r="AH402" s="47" t="s">
        <v>357</v>
      </c>
    </row>
    <row r="403" spans="1:237" ht="14.4">
      <c r="A403" s="4">
        <v>401</v>
      </c>
      <c r="B403" s="4" t="s">
        <v>290</v>
      </c>
      <c r="C403" s="30" t="s">
        <v>276</v>
      </c>
      <c r="D403" s="4">
        <v>1</v>
      </c>
      <c r="E403" s="11" t="s">
        <v>59</v>
      </c>
      <c r="F403" s="21" t="s">
        <v>50</v>
      </c>
      <c r="G403" s="22" t="s">
        <v>51</v>
      </c>
      <c r="H403" s="21" t="s">
        <v>50</v>
      </c>
      <c r="I403" s="22" t="s">
        <v>51</v>
      </c>
      <c r="J403" s="22" t="s">
        <v>52</v>
      </c>
      <c r="K403" s="22"/>
      <c r="L403" s="22"/>
      <c r="M403" s="22"/>
      <c r="N403" s="22"/>
      <c r="Y403" s="23" t="s">
        <v>517</v>
      </c>
      <c r="Z403" s="4" t="s">
        <v>198</v>
      </c>
      <c r="AA403" s="4" t="s">
        <v>265</v>
      </c>
      <c r="AH403" s="47" t="s">
        <v>357</v>
      </c>
      <c r="CQ403" s="4">
        <v>40.441200000000002</v>
      </c>
      <c r="CR403" s="4">
        <v>3</v>
      </c>
      <c r="CS403" s="4">
        <v>0</v>
      </c>
      <c r="CT403" s="4">
        <v>3</v>
      </c>
      <c r="CU403" s="24"/>
      <c r="CV403" s="25">
        <f t="shared" ref="CV403" si="346">(CR403+CT403)/(CR403*CT403)</f>
        <v>0.66666666666666663</v>
      </c>
    </row>
    <row r="404" spans="1:237" ht="16.2">
      <c r="A404" s="4">
        <v>402</v>
      </c>
      <c r="B404" s="4" t="s">
        <v>290</v>
      </c>
      <c r="C404" s="30" t="s">
        <v>276</v>
      </c>
      <c r="D404" s="4">
        <v>1</v>
      </c>
      <c r="E404" s="11" t="s">
        <v>59</v>
      </c>
      <c r="F404" s="21" t="s">
        <v>50</v>
      </c>
      <c r="G404" s="22" t="s">
        <v>51</v>
      </c>
      <c r="H404" s="21" t="s">
        <v>50</v>
      </c>
      <c r="I404" s="22" t="s">
        <v>51</v>
      </c>
      <c r="J404" s="22" t="s">
        <v>52</v>
      </c>
      <c r="K404" s="4" t="s">
        <v>204</v>
      </c>
      <c r="L404" s="4" t="s">
        <v>502</v>
      </c>
      <c r="M404" s="4" t="s">
        <v>620</v>
      </c>
      <c r="N404" s="4" t="s">
        <v>286</v>
      </c>
      <c r="AH404" s="47" t="s">
        <v>357</v>
      </c>
      <c r="CQ404" s="4">
        <v>100</v>
      </c>
      <c r="CR404" s="4">
        <v>3</v>
      </c>
      <c r="CS404" s="4">
        <v>100</v>
      </c>
      <c r="CT404" s="4">
        <v>3</v>
      </c>
      <c r="CU404" s="24">
        <f t="shared" ref="CU404:CU407" si="347">LN(CQ404/CS404)</f>
        <v>0</v>
      </c>
      <c r="CV404" s="25">
        <f t="shared" ref="CV404:CV405" si="348">(CR404+CT404)/(CR404*CT404)</f>
        <v>0.66666666666666663</v>
      </c>
      <c r="EY404" s="4">
        <v>0.10902299999999999</v>
      </c>
      <c r="EZ404" s="4">
        <v>3</v>
      </c>
      <c r="FA404" s="4">
        <v>0.10902299999999999</v>
      </c>
      <c r="FB404" s="4">
        <v>3</v>
      </c>
      <c r="FC404" s="24">
        <f t="shared" ref="FC404" si="349">LN(EY404/FA404)</f>
        <v>0</v>
      </c>
      <c r="FD404" s="25">
        <f t="shared" ref="FD404" si="350">(EZ404+FB404)/(EZ404*FB404)</f>
        <v>0.66666666666666663</v>
      </c>
    </row>
    <row r="405" spans="1:237" ht="14.4">
      <c r="A405" s="4">
        <v>403</v>
      </c>
      <c r="B405" s="4" t="s">
        <v>290</v>
      </c>
      <c r="C405" s="30" t="s">
        <v>276</v>
      </c>
      <c r="D405" s="4">
        <v>1</v>
      </c>
      <c r="E405" s="11" t="s">
        <v>59</v>
      </c>
      <c r="F405" s="21" t="s">
        <v>50</v>
      </c>
      <c r="G405" s="22" t="s">
        <v>51</v>
      </c>
      <c r="H405" s="21" t="s">
        <v>50</v>
      </c>
      <c r="I405" s="22" t="s">
        <v>51</v>
      </c>
      <c r="J405" s="22" t="s">
        <v>52</v>
      </c>
      <c r="K405" s="4" t="s">
        <v>284</v>
      </c>
      <c r="L405" s="22" t="s">
        <v>84</v>
      </c>
      <c r="M405" s="4" t="s">
        <v>618</v>
      </c>
      <c r="N405" s="4" t="s">
        <v>286</v>
      </c>
      <c r="AH405" s="47" t="s">
        <v>357</v>
      </c>
      <c r="CQ405" s="4">
        <v>87.542699999999996</v>
      </c>
      <c r="CR405" s="4">
        <v>3</v>
      </c>
      <c r="CS405" s="4">
        <v>22.269600000000001</v>
      </c>
      <c r="CT405" s="4">
        <v>3</v>
      </c>
      <c r="CU405" s="24">
        <f t="shared" si="347"/>
        <v>1.3689041546053504</v>
      </c>
      <c r="CV405" s="25">
        <f t="shared" si="348"/>
        <v>0.66666666666666663</v>
      </c>
    </row>
    <row r="406" spans="1:237" ht="14.4">
      <c r="A406" s="4">
        <v>404</v>
      </c>
      <c r="B406" s="4" t="s">
        <v>290</v>
      </c>
      <c r="C406" s="30" t="s">
        <v>276</v>
      </c>
      <c r="D406" s="4">
        <v>1</v>
      </c>
      <c r="E406" s="11" t="s">
        <v>59</v>
      </c>
      <c r="F406" s="21" t="s">
        <v>50</v>
      </c>
      <c r="G406" s="22" t="s">
        <v>51</v>
      </c>
      <c r="H406" s="21" t="s">
        <v>50</v>
      </c>
      <c r="I406" s="22" t="s">
        <v>51</v>
      </c>
      <c r="J406" s="22" t="s">
        <v>52</v>
      </c>
      <c r="K406" s="4" t="s">
        <v>289</v>
      </c>
      <c r="L406" s="22" t="s">
        <v>84</v>
      </c>
      <c r="M406" s="4" t="s">
        <v>619</v>
      </c>
      <c r="N406" s="4" t="s">
        <v>286</v>
      </c>
      <c r="AH406" s="47" t="s">
        <v>357</v>
      </c>
      <c r="EY406" s="4">
        <v>0.31578899999999999</v>
      </c>
      <c r="EZ406" s="4">
        <v>3</v>
      </c>
      <c r="FA406" s="4">
        <v>0.236842</v>
      </c>
      <c r="FB406" s="4">
        <v>3</v>
      </c>
      <c r="FC406" s="24">
        <f t="shared" ref="FC406" si="351">LN(EY406/FA406)</f>
        <v>0.2876810168951992</v>
      </c>
      <c r="FD406" s="25">
        <f t="shared" ref="FD406" si="352">(EZ406+FB406)/(EZ406*FB406)</f>
        <v>0.66666666666666663</v>
      </c>
    </row>
    <row r="407" spans="1:237" ht="14.4">
      <c r="A407" s="4">
        <v>405</v>
      </c>
      <c r="B407" s="4" t="s">
        <v>290</v>
      </c>
      <c r="C407" s="30" t="s">
        <v>276</v>
      </c>
      <c r="D407" s="4">
        <v>1</v>
      </c>
      <c r="E407" s="11" t="s">
        <v>59</v>
      </c>
      <c r="F407" s="21" t="s">
        <v>50</v>
      </c>
      <c r="G407" s="22" t="s">
        <v>51</v>
      </c>
      <c r="H407" s="21" t="s">
        <v>50</v>
      </c>
      <c r="I407" s="22" t="s">
        <v>51</v>
      </c>
      <c r="J407" s="22" t="s">
        <v>52</v>
      </c>
      <c r="K407" s="22"/>
      <c r="L407" s="22"/>
      <c r="M407" s="22"/>
      <c r="N407" s="22"/>
      <c r="O407" s="4" t="s">
        <v>285</v>
      </c>
      <c r="P407" s="22" t="s">
        <v>85</v>
      </c>
      <c r="R407" s="4" t="s">
        <v>286</v>
      </c>
      <c r="AH407" s="47" t="s">
        <v>357</v>
      </c>
      <c r="CQ407" s="4">
        <v>63.737200000000001</v>
      </c>
      <c r="CR407" s="4">
        <v>3</v>
      </c>
      <c r="CS407" s="4">
        <v>18.43</v>
      </c>
      <c r="CT407" s="4">
        <v>3</v>
      </c>
      <c r="CU407" s="24">
        <f t="shared" si="347"/>
        <v>1.2407886078832093</v>
      </c>
      <c r="CV407" s="25">
        <f t="shared" ref="CV407" si="353">(CR407+CT407)/(CR407*CT407)</f>
        <v>0.66666666666666663</v>
      </c>
    </row>
    <row r="408" spans="1:237" ht="14.4">
      <c r="A408" s="4">
        <v>406</v>
      </c>
      <c r="B408" s="4" t="s">
        <v>290</v>
      </c>
      <c r="C408" s="30" t="s">
        <v>276</v>
      </c>
      <c r="D408" s="4">
        <v>1</v>
      </c>
      <c r="E408" s="11" t="s">
        <v>59</v>
      </c>
      <c r="F408" s="21" t="s">
        <v>50</v>
      </c>
      <c r="G408" s="22" t="s">
        <v>51</v>
      </c>
      <c r="H408" s="21" t="s">
        <v>50</v>
      </c>
      <c r="I408" s="22" t="s">
        <v>51</v>
      </c>
      <c r="J408" s="22" t="s">
        <v>52</v>
      </c>
      <c r="K408" s="22"/>
      <c r="L408" s="22"/>
      <c r="M408" s="22"/>
      <c r="N408" s="22"/>
      <c r="S408" s="4" t="s">
        <v>235</v>
      </c>
      <c r="T408" s="4" t="s">
        <v>235</v>
      </c>
      <c r="V408" s="4" t="s">
        <v>287</v>
      </c>
      <c r="W408" s="4" t="s">
        <v>257</v>
      </c>
      <c r="X408" s="4" t="s">
        <v>288</v>
      </c>
      <c r="AH408" s="47" t="s">
        <v>368</v>
      </c>
      <c r="EY408" s="4">
        <v>0.11278199999999999</v>
      </c>
      <c r="EZ408" s="4">
        <v>3</v>
      </c>
      <c r="FA408" s="4">
        <v>0.10902299999999999</v>
      </c>
      <c r="FB408" s="4">
        <v>3</v>
      </c>
      <c r="FC408" s="24">
        <f t="shared" ref="FC408:FC409" si="354">LN(EY408/FA408)</f>
        <v>3.3897882718362277E-2</v>
      </c>
      <c r="FD408" s="25">
        <f t="shared" ref="FD408:FD409" si="355">(EZ408+FB408)/(EZ408*FB408)</f>
        <v>0.66666666666666663</v>
      </c>
    </row>
    <row r="409" spans="1:237" ht="14.4">
      <c r="A409" s="4">
        <v>407</v>
      </c>
      <c r="B409" s="4" t="s">
        <v>290</v>
      </c>
      <c r="C409" s="30" t="s">
        <v>276</v>
      </c>
      <c r="D409" s="4">
        <v>1</v>
      </c>
      <c r="E409" s="11" t="s">
        <v>59</v>
      </c>
      <c r="F409" s="21" t="s">
        <v>50</v>
      </c>
      <c r="G409" s="22" t="s">
        <v>51</v>
      </c>
      <c r="H409" s="21" t="s">
        <v>50</v>
      </c>
      <c r="I409" s="22" t="s">
        <v>51</v>
      </c>
      <c r="J409" s="22" t="s">
        <v>52</v>
      </c>
      <c r="K409" s="22"/>
      <c r="L409" s="22"/>
      <c r="M409" s="22"/>
      <c r="N409" s="22"/>
      <c r="S409" s="12" t="s">
        <v>148</v>
      </c>
      <c r="T409" s="12" t="s">
        <v>149</v>
      </c>
      <c r="V409" s="4" t="s">
        <v>287</v>
      </c>
      <c r="W409" s="4" t="s">
        <v>257</v>
      </c>
      <c r="X409" s="4" t="s">
        <v>288</v>
      </c>
      <c r="AH409" s="47" t="s">
        <v>368</v>
      </c>
      <c r="EY409" s="4">
        <v>0.34586499999999998</v>
      </c>
      <c r="EZ409" s="4">
        <v>3</v>
      </c>
      <c r="FA409" s="4">
        <v>0.24812000000000001</v>
      </c>
      <c r="FB409" s="4">
        <v>3</v>
      </c>
      <c r="FC409" s="24">
        <f t="shared" si="354"/>
        <v>0.33213602540495252</v>
      </c>
      <c r="FD409" s="25">
        <f t="shared" si="355"/>
        <v>0.66666666666666663</v>
      </c>
    </row>
    <row r="410" spans="1:237" ht="16.2">
      <c r="A410" s="4">
        <v>408</v>
      </c>
      <c r="B410" s="4" t="s">
        <v>290</v>
      </c>
      <c r="C410" s="30" t="s">
        <v>276</v>
      </c>
      <c r="E410" s="11" t="s">
        <v>59</v>
      </c>
      <c r="F410" s="21" t="s">
        <v>50</v>
      </c>
      <c r="G410" s="22" t="s">
        <v>51</v>
      </c>
      <c r="H410" s="21" t="s">
        <v>50</v>
      </c>
      <c r="I410" s="22" t="s">
        <v>51</v>
      </c>
      <c r="J410" s="22" t="s">
        <v>52</v>
      </c>
      <c r="K410" s="4" t="s">
        <v>204</v>
      </c>
      <c r="L410" s="4" t="s">
        <v>502</v>
      </c>
      <c r="M410" s="4" t="s">
        <v>620</v>
      </c>
      <c r="N410" s="4" t="s">
        <v>373</v>
      </c>
      <c r="S410" s="12"/>
      <c r="T410" s="12"/>
      <c r="AH410" s="47" t="s">
        <v>368</v>
      </c>
      <c r="BM410" s="4">
        <v>1.07979</v>
      </c>
      <c r="BN410" s="4">
        <v>3</v>
      </c>
      <c r="BO410" s="4">
        <v>0.61436199999999996</v>
      </c>
      <c r="BP410" s="4">
        <v>3</v>
      </c>
      <c r="BQ410" s="24">
        <f>LN(BM410/BO410)</f>
        <v>0.56393752580464573</v>
      </c>
      <c r="BR410" s="25">
        <f t="shared" ref="BR410:BR415" si="356">(BN410+BP410)/(BN410*BP410)</f>
        <v>0.66666666666666663</v>
      </c>
      <c r="HX410" s="4">
        <v>0.23458899999999999</v>
      </c>
      <c r="HY410" s="4">
        <v>3</v>
      </c>
      <c r="HZ410" s="4">
        <v>0.15637799999999999</v>
      </c>
      <c r="IA410" s="4">
        <v>3</v>
      </c>
      <c r="IB410" s="24">
        <f t="shared" ref="IB410:IB413" si="357">LN(HX410/HZ410)</f>
        <v>0.40555889354420749</v>
      </c>
      <c r="IC410" s="25">
        <f t="shared" ref="IC410:IC413" si="358">(HY410+IA410)/(HY410*IA410)</f>
        <v>0.66666666666666663</v>
      </c>
    </row>
    <row r="411" spans="1:237" ht="14.4">
      <c r="A411" s="4">
        <v>409</v>
      </c>
      <c r="B411" s="4" t="s">
        <v>290</v>
      </c>
      <c r="C411" s="30" t="s">
        <v>276</v>
      </c>
      <c r="E411" s="11" t="s">
        <v>59</v>
      </c>
      <c r="F411" s="21" t="s">
        <v>50</v>
      </c>
      <c r="G411" s="22" t="s">
        <v>51</v>
      </c>
      <c r="H411" s="21" t="s">
        <v>50</v>
      </c>
      <c r="I411" s="22" t="s">
        <v>51</v>
      </c>
      <c r="J411" s="22" t="s">
        <v>52</v>
      </c>
      <c r="K411" s="22" t="s">
        <v>370</v>
      </c>
      <c r="L411" s="22" t="s">
        <v>371</v>
      </c>
      <c r="M411" s="4" t="s">
        <v>619</v>
      </c>
      <c r="N411" s="22" t="s">
        <v>372</v>
      </c>
      <c r="S411" s="12"/>
      <c r="T411" s="12"/>
      <c r="AH411" s="47" t="s">
        <v>368</v>
      </c>
      <c r="BM411" s="4">
        <v>2.2340399999999998</v>
      </c>
      <c r="BN411" s="4">
        <v>3</v>
      </c>
      <c r="BO411" s="4">
        <v>1.0239400000000001</v>
      </c>
      <c r="BP411" s="4">
        <v>3</v>
      </c>
      <c r="BQ411" s="24">
        <f t="shared" ref="BQ411" si="359">LN(BM411/BO411)</f>
        <v>0.78015367443903361</v>
      </c>
      <c r="BR411" s="25">
        <f t="shared" si="356"/>
        <v>0.66666666666666663</v>
      </c>
      <c r="HX411" s="4">
        <v>0.49787399999999998</v>
      </c>
      <c r="HY411" s="4">
        <v>3</v>
      </c>
      <c r="HZ411" s="4">
        <v>0.232156</v>
      </c>
      <c r="IA411" s="4">
        <v>3</v>
      </c>
      <c r="IB411" s="24">
        <f t="shared" si="357"/>
        <v>0.76293747347296248</v>
      </c>
      <c r="IC411" s="25">
        <f t="shared" si="358"/>
        <v>0.66666666666666663</v>
      </c>
    </row>
    <row r="412" spans="1:237" ht="14.4">
      <c r="A412" s="4">
        <v>410</v>
      </c>
      <c r="B412" s="4" t="s">
        <v>290</v>
      </c>
      <c r="C412" s="30" t="s">
        <v>276</v>
      </c>
      <c r="E412" s="11" t="s">
        <v>59</v>
      </c>
      <c r="F412" s="21" t="s">
        <v>50</v>
      </c>
      <c r="G412" s="22" t="s">
        <v>51</v>
      </c>
      <c r="H412" s="21" t="s">
        <v>50</v>
      </c>
      <c r="I412" s="22" t="s">
        <v>51</v>
      </c>
      <c r="J412" s="22" t="s">
        <v>52</v>
      </c>
      <c r="K412" s="22"/>
      <c r="L412" s="22"/>
      <c r="M412" s="22"/>
      <c r="N412" s="22"/>
      <c r="O412" s="4" t="s">
        <v>140</v>
      </c>
      <c r="P412" s="22" t="s">
        <v>85</v>
      </c>
      <c r="R412" s="4" t="s">
        <v>373</v>
      </c>
      <c r="S412" s="12"/>
      <c r="T412" s="12"/>
      <c r="AH412" s="47" t="s">
        <v>368</v>
      </c>
      <c r="BM412" s="4">
        <v>2.3457400000000002</v>
      </c>
      <c r="BN412" s="4">
        <v>3</v>
      </c>
      <c r="BO412" s="4">
        <v>1.0984</v>
      </c>
      <c r="BP412" s="4">
        <v>3</v>
      </c>
      <c r="BQ412" s="24">
        <f>LN(BM412/BO412)</f>
        <v>0.75874634167842891</v>
      </c>
      <c r="BR412" s="25">
        <f t="shared" si="356"/>
        <v>0.66666666666666663</v>
      </c>
      <c r="HX412" s="4">
        <v>0.52051899999999995</v>
      </c>
      <c r="HY412" s="4">
        <v>3</v>
      </c>
      <c r="HZ412" s="4">
        <v>0.22980900000000001</v>
      </c>
      <c r="IA412" s="4">
        <v>3</v>
      </c>
      <c r="IB412" s="24">
        <f t="shared" si="357"/>
        <v>0.81757786161233537</v>
      </c>
      <c r="IC412" s="25">
        <f t="shared" si="358"/>
        <v>0.66666666666666663</v>
      </c>
    </row>
    <row r="413" spans="1:237" ht="14.4">
      <c r="A413" s="4">
        <v>411</v>
      </c>
      <c r="B413" s="4" t="s">
        <v>290</v>
      </c>
      <c r="C413" s="30" t="s">
        <v>276</v>
      </c>
      <c r="E413" s="11" t="s">
        <v>59</v>
      </c>
      <c r="F413" s="21" t="s">
        <v>50</v>
      </c>
      <c r="G413" s="22" t="s">
        <v>51</v>
      </c>
      <c r="H413" s="21" t="s">
        <v>50</v>
      </c>
      <c r="I413" s="22" t="s">
        <v>51</v>
      </c>
      <c r="J413" s="22" t="s">
        <v>52</v>
      </c>
      <c r="K413" s="22"/>
      <c r="L413" s="22"/>
      <c r="M413" s="22"/>
      <c r="N413" s="22"/>
      <c r="S413" s="12"/>
      <c r="T413" s="12"/>
      <c r="Y413" s="23" t="s">
        <v>500</v>
      </c>
      <c r="Z413" s="4" t="s">
        <v>198</v>
      </c>
      <c r="AA413" s="4" t="s">
        <v>373</v>
      </c>
      <c r="AH413" s="47" t="s">
        <v>368</v>
      </c>
      <c r="BM413" s="4">
        <v>2.9228700000000001</v>
      </c>
      <c r="BN413" s="4">
        <v>3</v>
      </c>
      <c r="BO413" s="4">
        <v>1.22872</v>
      </c>
      <c r="BP413" s="4">
        <v>3</v>
      </c>
      <c r="BQ413" s="24">
        <f>LN(BM413/BO413)</f>
        <v>0.86659303316023595</v>
      </c>
      <c r="BR413" s="25">
        <f t="shared" si="356"/>
        <v>0.66666666666666663</v>
      </c>
      <c r="HX413" s="4">
        <v>0.60255400000000003</v>
      </c>
      <c r="HY413" s="4">
        <v>3</v>
      </c>
      <c r="HZ413" s="4">
        <v>0.264961</v>
      </c>
      <c r="IA413" s="4">
        <v>3</v>
      </c>
      <c r="IB413" s="24">
        <f t="shared" si="357"/>
        <v>0.82159464256024473</v>
      </c>
      <c r="IC413" s="25">
        <f t="shared" si="358"/>
        <v>0.66666666666666663</v>
      </c>
    </row>
    <row r="414" spans="1:237" ht="14.4">
      <c r="A414" s="4">
        <v>412</v>
      </c>
      <c r="B414" s="4" t="s">
        <v>290</v>
      </c>
      <c r="C414" s="30" t="s">
        <v>276</v>
      </c>
      <c r="E414" s="11" t="s">
        <v>59</v>
      </c>
      <c r="F414" s="21" t="s">
        <v>50</v>
      </c>
      <c r="G414" s="22" t="s">
        <v>51</v>
      </c>
      <c r="H414" s="21" t="s">
        <v>50</v>
      </c>
      <c r="I414" s="22" t="s">
        <v>51</v>
      </c>
      <c r="J414" s="22" t="s">
        <v>52</v>
      </c>
      <c r="K414" s="22"/>
      <c r="L414" s="22"/>
      <c r="M414" s="22"/>
      <c r="N414" s="22"/>
      <c r="S414" s="12"/>
      <c r="T414" s="12"/>
      <c r="Y414" s="23" t="s">
        <v>511</v>
      </c>
      <c r="AH414" s="47" t="s">
        <v>368</v>
      </c>
      <c r="BM414" s="4">
        <v>1.95479</v>
      </c>
      <c r="BN414" s="4">
        <v>3</v>
      </c>
      <c r="BO414" s="4">
        <v>1.3776600000000001</v>
      </c>
      <c r="BP414" s="4">
        <v>3</v>
      </c>
      <c r="BQ414" s="24">
        <f t="shared" ref="BQ414" si="360">LN(BM414/BO414)</f>
        <v>0.3498963630380777</v>
      </c>
      <c r="BR414" s="25">
        <f t="shared" si="356"/>
        <v>0.66666666666666663</v>
      </c>
    </row>
    <row r="415" spans="1:237" ht="14.4">
      <c r="A415" s="4">
        <v>413</v>
      </c>
      <c r="B415" s="4" t="s">
        <v>290</v>
      </c>
      <c r="C415" s="30" t="s">
        <v>276</v>
      </c>
      <c r="E415" s="11" t="s">
        <v>59</v>
      </c>
      <c r="F415" s="21" t="s">
        <v>50</v>
      </c>
      <c r="G415" s="22" t="s">
        <v>51</v>
      </c>
      <c r="H415" s="21" t="s">
        <v>50</v>
      </c>
      <c r="I415" s="22" t="s">
        <v>51</v>
      </c>
      <c r="J415" s="22" t="s">
        <v>52</v>
      </c>
      <c r="K415" s="22"/>
      <c r="L415" s="22"/>
      <c r="M415" s="22"/>
      <c r="N415" s="22"/>
      <c r="S415" s="12"/>
      <c r="T415" s="12"/>
      <c r="Y415" s="23" t="s">
        <v>513</v>
      </c>
      <c r="AH415" s="47" t="s">
        <v>368</v>
      </c>
      <c r="BM415" s="4">
        <v>1.88032</v>
      </c>
      <c r="BN415" s="4">
        <v>3</v>
      </c>
      <c r="BO415" s="4">
        <v>1.1914899999999999</v>
      </c>
      <c r="BP415" s="4">
        <v>3</v>
      </c>
      <c r="BQ415" s="24">
        <f>LN(BM415/BO415)</f>
        <v>0.45623735038403329</v>
      </c>
      <c r="BR415" s="25">
        <f t="shared" si="356"/>
        <v>0.66666666666666663</v>
      </c>
    </row>
    <row r="416" spans="1:237" ht="15.6" customHeight="1">
      <c r="A416" s="4">
        <v>414</v>
      </c>
      <c r="B416" s="4" t="s">
        <v>503</v>
      </c>
      <c r="C416" s="30" t="s">
        <v>279</v>
      </c>
      <c r="D416" s="4">
        <v>1</v>
      </c>
      <c r="E416" s="11" t="s">
        <v>59</v>
      </c>
      <c r="F416" s="21" t="s">
        <v>50</v>
      </c>
      <c r="G416" s="22" t="s">
        <v>51</v>
      </c>
      <c r="H416" s="21" t="s">
        <v>50</v>
      </c>
      <c r="I416" s="22" t="s">
        <v>51</v>
      </c>
      <c r="J416" s="22" t="s">
        <v>52</v>
      </c>
      <c r="K416" s="22"/>
      <c r="L416" s="22"/>
      <c r="M416" s="22"/>
      <c r="N416" s="22"/>
      <c r="Y416" s="23" t="s">
        <v>504</v>
      </c>
      <c r="Z416" s="4" t="s">
        <v>192</v>
      </c>
      <c r="AA416" s="4" t="s">
        <v>266</v>
      </c>
      <c r="AH416" s="47" t="s">
        <v>357</v>
      </c>
      <c r="CQ416" s="4">
        <v>100</v>
      </c>
      <c r="CR416" s="4">
        <v>3</v>
      </c>
      <c r="CS416" s="4">
        <v>100</v>
      </c>
      <c r="CT416" s="4">
        <v>3</v>
      </c>
      <c r="CU416" s="24">
        <f t="shared" ref="CU416" si="361">LN(CQ416/CS416)</f>
        <v>0</v>
      </c>
      <c r="CV416" s="25">
        <f t="shared" ref="CV416" si="362">(CR416+CT416)/(CR416*CT416)</f>
        <v>0.66666666666666663</v>
      </c>
    </row>
    <row r="417" spans="1:172" ht="15.6" customHeight="1">
      <c r="A417" s="4">
        <v>415</v>
      </c>
      <c r="B417" s="4" t="s">
        <v>503</v>
      </c>
      <c r="C417" s="30" t="s">
        <v>279</v>
      </c>
      <c r="D417" s="4">
        <v>1</v>
      </c>
      <c r="E417" s="11" t="s">
        <v>59</v>
      </c>
      <c r="F417" s="21" t="s">
        <v>50</v>
      </c>
      <c r="G417" s="22" t="s">
        <v>51</v>
      </c>
      <c r="H417" s="21" t="s">
        <v>50</v>
      </c>
      <c r="I417" s="22" t="s">
        <v>51</v>
      </c>
      <c r="J417" s="22" t="s">
        <v>52</v>
      </c>
      <c r="K417" s="22"/>
      <c r="L417" s="22"/>
      <c r="M417" s="22"/>
      <c r="N417" s="22"/>
      <c r="Y417" s="23" t="s">
        <v>505</v>
      </c>
      <c r="AH417" s="47" t="s">
        <v>357</v>
      </c>
      <c r="FK417" s="4">
        <v>3.8434200000000001</v>
      </c>
      <c r="FL417" s="4">
        <v>3</v>
      </c>
      <c r="FM417" s="4">
        <v>7.0462600000000002</v>
      </c>
      <c r="FN417" s="4">
        <v>3</v>
      </c>
      <c r="FO417" s="24">
        <f t="shared" ref="FO417:FO427" si="363">LN(FK417/FM417)</f>
        <v>-0.60613438437872968</v>
      </c>
      <c r="FP417" s="25">
        <f t="shared" ref="FP417:FP427" si="364">(FL417+FN417)/(FL417*FN417)</f>
        <v>0.66666666666666663</v>
      </c>
    </row>
    <row r="418" spans="1:172" ht="14.4">
      <c r="A418" s="4">
        <v>416</v>
      </c>
      <c r="B418" s="4" t="s">
        <v>290</v>
      </c>
      <c r="C418" s="30" t="s">
        <v>278</v>
      </c>
      <c r="D418" s="4">
        <v>1</v>
      </c>
      <c r="E418" s="11" t="s">
        <v>59</v>
      </c>
      <c r="F418" s="21" t="s">
        <v>50</v>
      </c>
      <c r="G418" s="22" t="s">
        <v>51</v>
      </c>
      <c r="H418" s="21" t="s">
        <v>50</v>
      </c>
      <c r="I418" s="22" t="s">
        <v>51</v>
      </c>
      <c r="J418" s="22" t="s">
        <v>52</v>
      </c>
      <c r="K418" s="22"/>
      <c r="L418" s="22"/>
      <c r="M418" s="22"/>
      <c r="N418" s="22"/>
      <c r="Y418" s="23" t="s">
        <v>506</v>
      </c>
      <c r="Z418" s="4" t="s">
        <v>198</v>
      </c>
      <c r="AA418" s="4" t="s">
        <v>266</v>
      </c>
      <c r="AH418" s="47" t="s">
        <v>357</v>
      </c>
      <c r="FK418" s="4">
        <v>2.5622799999999999</v>
      </c>
      <c r="FL418" s="4">
        <v>3</v>
      </c>
      <c r="FM418" s="4">
        <v>7.0462600000000002</v>
      </c>
      <c r="FN418" s="4">
        <v>3</v>
      </c>
      <c r="FO418" s="24">
        <f t="shared" si="363"/>
        <v>-1.0115994924868941</v>
      </c>
      <c r="FP418" s="25">
        <f t="shared" si="364"/>
        <v>0.66666666666666663</v>
      </c>
    </row>
    <row r="419" spans="1:172" ht="14.4">
      <c r="A419" s="4">
        <v>417</v>
      </c>
      <c r="B419" s="4" t="s">
        <v>290</v>
      </c>
      <c r="C419" s="30" t="s">
        <v>278</v>
      </c>
      <c r="D419" s="4">
        <v>1</v>
      </c>
      <c r="E419" s="11" t="s">
        <v>59</v>
      </c>
      <c r="F419" s="21" t="s">
        <v>50</v>
      </c>
      <c r="G419" s="22" t="s">
        <v>51</v>
      </c>
      <c r="H419" s="21" t="s">
        <v>50</v>
      </c>
      <c r="I419" s="22" t="s">
        <v>51</v>
      </c>
      <c r="J419" s="22" t="s">
        <v>52</v>
      </c>
      <c r="K419" s="22"/>
      <c r="L419" s="22"/>
      <c r="M419" s="22"/>
      <c r="N419" s="22"/>
      <c r="Y419" s="23" t="s">
        <v>507</v>
      </c>
      <c r="Z419" s="4" t="s">
        <v>198</v>
      </c>
      <c r="AA419" s="4" t="s">
        <v>265</v>
      </c>
      <c r="AH419" s="47" t="s">
        <v>357</v>
      </c>
      <c r="CQ419" s="4">
        <v>100</v>
      </c>
      <c r="CR419" s="4">
        <v>3</v>
      </c>
      <c r="CS419" s="4">
        <v>100</v>
      </c>
      <c r="CT419" s="4">
        <v>3</v>
      </c>
      <c r="CU419" s="24">
        <f t="shared" ref="CU419:CU433" si="365">LN(CQ419/CS419)</f>
        <v>0</v>
      </c>
      <c r="CV419" s="25">
        <f t="shared" ref="CV419" si="366">(CR419+CT419)/(CR419*CT419)</f>
        <v>0.66666666666666663</v>
      </c>
      <c r="FK419" s="4">
        <v>5.7651199999999996</v>
      </c>
      <c r="FL419" s="4">
        <v>3</v>
      </c>
      <c r="FM419" s="4">
        <v>8.3274000000000008</v>
      </c>
      <c r="FN419" s="4">
        <v>3</v>
      </c>
      <c r="FO419" s="24">
        <f t="shared" si="363"/>
        <v>-0.3677253138387972</v>
      </c>
      <c r="FP419" s="25">
        <f t="shared" si="364"/>
        <v>0.66666666666666663</v>
      </c>
    </row>
    <row r="420" spans="1:172" ht="14.4">
      <c r="A420" s="4">
        <v>418</v>
      </c>
      <c r="B420" s="4" t="s">
        <v>290</v>
      </c>
      <c r="C420" s="30" t="s">
        <v>278</v>
      </c>
      <c r="D420" s="4">
        <v>1</v>
      </c>
      <c r="E420" s="11" t="s">
        <v>59</v>
      </c>
      <c r="F420" s="21" t="s">
        <v>50</v>
      </c>
      <c r="G420" s="22" t="s">
        <v>51</v>
      </c>
      <c r="H420" s="21" t="s">
        <v>50</v>
      </c>
      <c r="I420" s="22" t="s">
        <v>51</v>
      </c>
      <c r="J420" s="22" t="s">
        <v>52</v>
      </c>
      <c r="K420" s="22"/>
      <c r="L420" s="22"/>
      <c r="M420" s="22"/>
      <c r="N420" s="22"/>
      <c r="Y420" s="23" t="s">
        <v>508</v>
      </c>
      <c r="Z420" s="4" t="s">
        <v>198</v>
      </c>
      <c r="AA420" s="4" t="s">
        <v>265</v>
      </c>
      <c r="AH420" s="47" t="s">
        <v>357</v>
      </c>
      <c r="FK420" s="4">
        <v>8.3274000000000008</v>
      </c>
      <c r="FL420" s="4">
        <v>3</v>
      </c>
      <c r="FM420" s="4">
        <v>11.530200000000001</v>
      </c>
      <c r="FN420" s="4">
        <v>3</v>
      </c>
      <c r="FO420" s="24">
        <f t="shared" si="363"/>
        <v>-0.32541839757658725</v>
      </c>
      <c r="FP420" s="25">
        <f t="shared" si="364"/>
        <v>0.66666666666666663</v>
      </c>
    </row>
    <row r="421" spans="1:172" ht="14.4">
      <c r="A421" s="4">
        <v>419</v>
      </c>
      <c r="B421" s="4" t="s">
        <v>290</v>
      </c>
      <c r="C421" s="30" t="s">
        <v>278</v>
      </c>
      <c r="D421" s="4">
        <v>1</v>
      </c>
      <c r="E421" s="11" t="s">
        <v>59</v>
      </c>
      <c r="F421" s="21" t="s">
        <v>50</v>
      </c>
      <c r="G421" s="22" t="s">
        <v>51</v>
      </c>
      <c r="H421" s="21" t="s">
        <v>50</v>
      </c>
      <c r="I421" s="22" t="s">
        <v>51</v>
      </c>
      <c r="J421" s="22" t="s">
        <v>52</v>
      </c>
      <c r="K421" s="22"/>
      <c r="L421" s="22"/>
      <c r="M421" s="22"/>
      <c r="N421" s="22"/>
      <c r="Y421" s="23" t="s">
        <v>509</v>
      </c>
      <c r="Z421" s="4" t="s">
        <v>198</v>
      </c>
      <c r="AA421" s="4" t="s">
        <v>265</v>
      </c>
      <c r="AH421" s="47" t="s">
        <v>357</v>
      </c>
      <c r="CQ421" s="4">
        <v>100</v>
      </c>
      <c r="CR421" s="4">
        <v>3</v>
      </c>
      <c r="CS421" s="4">
        <v>100</v>
      </c>
      <c r="CT421" s="4">
        <v>3</v>
      </c>
      <c r="CU421" s="24">
        <f t="shared" si="365"/>
        <v>0</v>
      </c>
      <c r="CV421" s="25">
        <f t="shared" ref="CV421" si="367">(CR421+CT421)/(CR421*CT421)</f>
        <v>0.66666666666666663</v>
      </c>
      <c r="FK421" s="4">
        <v>13.452</v>
      </c>
      <c r="FL421" s="4">
        <v>3</v>
      </c>
      <c r="FM421" s="4">
        <v>19.857700000000001</v>
      </c>
      <c r="FN421" s="4">
        <v>3</v>
      </c>
      <c r="FO421" s="24">
        <f t="shared" si="363"/>
        <v>-0.3894640473577064</v>
      </c>
      <c r="FP421" s="25">
        <f t="shared" si="364"/>
        <v>0.66666666666666663</v>
      </c>
    </row>
    <row r="422" spans="1:172" ht="14.4">
      <c r="A422" s="4">
        <v>420</v>
      </c>
      <c r="B422" s="4" t="s">
        <v>290</v>
      </c>
      <c r="C422" s="30" t="s">
        <v>278</v>
      </c>
      <c r="D422" s="4">
        <v>1</v>
      </c>
      <c r="E422" s="11" t="s">
        <v>59</v>
      </c>
      <c r="F422" s="21" t="s">
        <v>50</v>
      </c>
      <c r="G422" s="22" t="s">
        <v>51</v>
      </c>
      <c r="H422" s="21" t="s">
        <v>50</v>
      </c>
      <c r="I422" s="22" t="s">
        <v>51</v>
      </c>
      <c r="J422" s="22" t="s">
        <v>52</v>
      </c>
      <c r="K422" s="22"/>
      <c r="L422" s="22"/>
      <c r="M422" s="22"/>
      <c r="N422" s="22"/>
      <c r="Y422" s="23" t="s">
        <v>510</v>
      </c>
      <c r="Z422" s="4" t="s">
        <v>198</v>
      </c>
      <c r="AA422" s="4" t="s">
        <v>265</v>
      </c>
      <c r="AH422" s="47" t="s">
        <v>357</v>
      </c>
      <c r="FK422" s="4">
        <v>25.622800000000002</v>
      </c>
      <c r="FL422" s="4">
        <v>3</v>
      </c>
      <c r="FM422" s="4">
        <v>31.387899999999998</v>
      </c>
      <c r="FN422" s="4">
        <v>3</v>
      </c>
      <c r="FO422" s="24">
        <f t="shared" si="363"/>
        <v>-0.2029398882148232</v>
      </c>
      <c r="FP422" s="25">
        <f t="shared" si="364"/>
        <v>0.66666666666666663</v>
      </c>
    </row>
    <row r="423" spans="1:172" ht="14.4">
      <c r="A423" s="4">
        <v>421</v>
      </c>
      <c r="B423" s="4" t="s">
        <v>290</v>
      </c>
      <c r="C423" s="30" t="s">
        <v>278</v>
      </c>
      <c r="D423" s="4">
        <v>1</v>
      </c>
      <c r="E423" s="11" t="s">
        <v>59</v>
      </c>
      <c r="F423" s="21" t="s">
        <v>50</v>
      </c>
      <c r="G423" s="22" t="s">
        <v>51</v>
      </c>
      <c r="H423" s="21" t="s">
        <v>50</v>
      </c>
      <c r="I423" s="22" t="s">
        <v>51</v>
      </c>
      <c r="J423" s="22" t="s">
        <v>52</v>
      </c>
      <c r="K423" s="22"/>
      <c r="L423" s="22"/>
      <c r="M423" s="22"/>
      <c r="N423" s="22"/>
      <c r="Y423" s="23" t="s">
        <v>511</v>
      </c>
      <c r="Z423" s="4" t="s">
        <v>198</v>
      </c>
      <c r="AA423" s="4" t="s">
        <v>265</v>
      </c>
      <c r="AH423" s="47" t="s">
        <v>357</v>
      </c>
      <c r="CQ423" s="4">
        <v>100</v>
      </c>
      <c r="CR423" s="4">
        <v>3</v>
      </c>
      <c r="CS423" s="4">
        <v>100</v>
      </c>
      <c r="CT423" s="4">
        <v>3</v>
      </c>
      <c r="CU423" s="24">
        <f t="shared" si="365"/>
        <v>0</v>
      </c>
      <c r="CV423" s="25">
        <f t="shared" ref="CV423" si="368">(CR423+CT423)/(CR423*CT423)</f>
        <v>0.66666666666666663</v>
      </c>
      <c r="FK423" s="4">
        <v>36.512500000000003</v>
      </c>
      <c r="FL423" s="4">
        <v>3</v>
      </c>
      <c r="FM423" s="4">
        <v>42.918100000000003</v>
      </c>
      <c r="FN423" s="4">
        <v>3</v>
      </c>
      <c r="FO423" s="24">
        <f t="shared" si="363"/>
        <v>-0.16163898066242621</v>
      </c>
      <c r="FP423" s="25">
        <f t="shared" si="364"/>
        <v>0.66666666666666663</v>
      </c>
    </row>
    <row r="424" spans="1:172" ht="14.4">
      <c r="A424" s="4">
        <v>422</v>
      </c>
      <c r="B424" s="4" t="s">
        <v>290</v>
      </c>
      <c r="C424" s="30" t="s">
        <v>278</v>
      </c>
      <c r="D424" s="4">
        <v>1</v>
      </c>
      <c r="E424" s="11" t="s">
        <v>59</v>
      </c>
      <c r="F424" s="21" t="s">
        <v>50</v>
      </c>
      <c r="G424" s="22" t="s">
        <v>51</v>
      </c>
      <c r="H424" s="21" t="s">
        <v>50</v>
      </c>
      <c r="I424" s="22" t="s">
        <v>51</v>
      </c>
      <c r="J424" s="22" t="s">
        <v>52</v>
      </c>
      <c r="K424" s="22"/>
      <c r="L424" s="22"/>
      <c r="M424" s="22"/>
      <c r="N424" s="22"/>
      <c r="Y424" s="23" t="s">
        <v>512</v>
      </c>
      <c r="Z424" s="4" t="s">
        <v>198</v>
      </c>
      <c r="AA424" s="4" t="s">
        <v>265</v>
      </c>
      <c r="AH424" s="47" t="s">
        <v>357</v>
      </c>
      <c r="FK424" s="4">
        <v>48.042700000000004</v>
      </c>
      <c r="FL424" s="4">
        <v>3</v>
      </c>
      <c r="FM424" s="4">
        <v>78.790000000000006</v>
      </c>
      <c r="FN424" s="4">
        <v>3</v>
      </c>
      <c r="FO424" s="24">
        <f t="shared" si="363"/>
        <v>-0.49469588646112267</v>
      </c>
      <c r="FP424" s="25">
        <f t="shared" si="364"/>
        <v>0.66666666666666663</v>
      </c>
    </row>
    <row r="425" spans="1:172" ht="14.4">
      <c r="A425" s="4">
        <v>423</v>
      </c>
      <c r="B425" s="4" t="s">
        <v>290</v>
      </c>
      <c r="C425" s="30" t="s">
        <v>278</v>
      </c>
      <c r="D425" s="4">
        <v>1</v>
      </c>
      <c r="E425" s="11" t="s">
        <v>59</v>
      </c>
      <c r="F425" s="21" t="s">
        <v>50</v>
      </c>
      <c r="G425" s="22" t="s">
        <v>51</v>
      </c>
      <c r="H425" s="21" t="s">
        <v>50</v>
      </c>
      <c r="I425" s="22" t="s">
        <v>51</v>
      </c>
      <c r="J425" s="22" t="s">
        <v>52</v>
      </c>
      <c r="K425" s="22"/>
      <c r="L425" s="22"/>
      <c r="M425" s="22"/>
      <c r="N425" s="22"/>
      <c r="Y425" s="23" t="s">
        <v>513</v>
      </c>
      <c r="Z425" s="4" t="s">
        <v>198</v>
      </c>
      <c r="AA425" s="4" t="s">
        <v>265</v>
      </c>
      <c r="AH425" s="47" t="s">
        <v>357</v>
      </c>
      <c r="CQ425" s="4">
        <v>83.088200000000001</v>
      </c>
      <c r="CR425" s="4">
        <v>3</v>
      </c>
      <c r="CS425" s="4">
        <v>41.911799999999999</v>
      </c>
      <c r="CT425" s="4">
        <v>3</v>
      </c>
      <c r="CU425" s="24">
        <f t="shared" si="365"/>
        <v>0.68433528399403054</v>
      </c>
      <c r="CV425" s="25">
        <f t="shared" ref="CV425" si="369">(CR425+CT425)/(CR425*CT425)</f>
        <v>0.66666666666666663</v>
      </c>
      <c r="FK425" s="4">
        <v>69.1815</v>
      </c>
      <c r="FL425" s="4">
        <v>3</v>
      </c>
      <c r="FM425" s="4">
        <v>85.195700000000002</v>
      </c>
      <c r="FN425" s="4">
        <v>3</v>
      </c>
      <c r="FO425" s="24">
        <f t="shared" si="363"/>
        <v>-0.20821747723689965</v>
      </c>
      <c r="FP425" s="25">
        <f t="shared" si="364"/>
        <v>0.66666666666666663</v>
      </c>
    </row>
    <row r="426" spans="1:172" ht="13.8" customHeight="1">
      <c r="A426" s="4">
        <v>424</v>
      </c>
      <c r="B426" s="4" t="s">
        <v>290</v>
      </c>
      <c r="C426" s="30" t="s">
        <v>278</v>
      </c>
      <c r="D426" s="4">
        <v>1</v>
      </c>
      <c r="E426" s="11" t="s">
        <v>59</v>
      </c>
      <c r="F426" s="21" t="s">
        <v>50</v>
      </c>
      <c r="G426" s="22" t="s">
        <v>51</v>
      </c>
      <c r="H426" s="21" t="s">
        <v>50</v>
      </c>
      <c r="I426" s="22" t="s">
        <v>51</v>
      </c>
      <c r="J426" s="22" t="s">
        <v>52</v>
      </c>
      <c r="K426" s="22"/>
      <c r="L426" s="22"/>
      <c r="M426" s="22"/>
      <c r="N426" s="22"/>
      <c r="Y426" s="23" t="s">
        <v>514</v>
      </c>
      <c r="Z426" s="4" t="s">
        <v>198</v>
      </c>
      <c r="AA426" s="4" t="s">
        <v>265</v>
      </c>
      <c r="AH426" s="47" t="s">
        <v>357</v>
      </c>
      <c r="FK426" s="4">
        <v>76.227800000000002</v>
      </c>
      <c r="FL426" s="4">
        <v>3</v>
      </c>
      <c r="FM426" s="4">
        <v>89.679699999999997</v>
      </c>
      <c r="FN426" s="4">
        <v>3</v>
      </c>
      <c r="FO426" s="24">
        <f t="shared" si="363"/>
        <v>-0.16251820797596989</v>
      </c>
      <c r="FP426" s="25">
        <f t="shared" si="364"/>
        <v>0.66666666666666663</v>
      </c>
    </row>
    <row r="427" spans="1:172" ht="13.8" customHeight="1">
      <c r="A427" s="4">
        <v>425</v>
      </c>
      <c r="B427" s="4" t="s">
        <v>290</v>
      </c>
      <c r="C427" s="30" t="s">
        <v>278</v>
      </c>
      <c r="D427" s="4">
        <v>1</v>
      </c>
      <c r="E427" s="11" t="s">
        <v>59</v>
      </c>
      <c r="F427" s="21" t="s">
        <v>50</v>
      </c>
      <c r="G427" s="22" t="s">
        <v>51</v>
      </c>
      <c r="H427" s="21" t="s">
        <v>50</v>
      </c>
      <c r="I427" s="22" t="s">
        <v>51</v>
      </c>
      <c r="J427" s="22" t="s">
        <v>52</v>
      </c>
      <c r="K427" s="22"/>
      <c r="L427" s="22"/>
      <c r="M427" s="22"/>
      <c r="N427" s="22"/>
      <c r="Y427" s="23" t="s">
        <v>515</v>
      </c>
      <c r="Z427" s="4" t="s">
        <v>198</v>
      </c>
      <c r="AA427" s="4" t="s">
        <v>265</v>
      </c>
      <c r="AH427" s="47" t="s">
        <v>357</v>
      </c>
      <c r="CQ427" s="4">
        <v>65.441199999999995</v>
      </c>
      <c r="CR427" s="4">
        <v>3</v>
      </c>
      <c r="CS427" s="4">
        <v>9.5588200000000008</v>
      </c>
      <c r="CT427" s="4">
        <v>3</v>
      </c>
      <c r="CU427" s="24">
        <f t="shared" si="365"/>
        <v>1.9236877410519375</v>
      </c>
      <c r="CV427" s="25">
        <f t="shared" ref="CV427" si="370">(CR427+CT427)/(CR427*CT427)</f>
        <v>0.66666666666666663</v>
      </c>
      <c r="FK427" s="4">
        <v>80.071200000000005</v>
      </c>
      <c r="FL427" s="4">
        <v>3</v>
      </c>
      <c r="FM427" s="4">
        <v>90.320300000000003</v>
      </c>
      <c r="FN427" s="4">
        <v>3</v>
      </c>
      <c r="FO427" s="24">
        <f t="shared" si="363"/>
        <v>-0.12044600250064788</v>
      </c>
      <c r="FP427" s="25">
        <f t="shared" si="364"/>
        <v>0.66666666666666663</v>
      </c>
    </row>
    <row r="428" spans="1:172" ht="14.4">
      <c r="A428" s="4">
        <v>426</v>
      </c>
      <c r="B428" s="4" t="s">
        <v>290</v>
      </c>
      <c r="C428" s="30" t="s">
        <v>278</v>
      </c>
      <c r="D428" s="4">
        <v>1</v>
      </c>
      <c r="E428" s="11" t="s">
        <v>59</v>
      </c>
      <c r="F428" s="21" t="s">
        <v>50</v>
      </c>
      <c r="G428" s="22" t="s">
        <v>51</v>
      </c>
      <c r="H428" s="21" t="s">
        <v>50</v>
      </c>
      <c r="I428" s="22" t="s">
        <v>51</v>
      </c>
      <c r="J428" s="22" t="s">
        <v>52</v>
      </c>
      <c r="K428" s="22"/>
      <c r="L428" s="22"/>
      <c r="M428" s="22"/>
      <c r="N428" s="22"/>
      <c r="Y428" s="23" t="s">
        <v>516</v>
      </c>
      <c r="Z428" s="4" t="s">
        <v>198</v>
      </c>
      <c r="AA428" s="4" t="s">
        <v>265</v>
      </c>
      <c r="AH428" s="47" t="s">
        <v>357</v>
      </c>
    </row>
    <row r="429" spans="1:172" ht="14.4">
      <c r="A429" s="4">
        <v>427</v>
      </c>
      <c r="B429" s="4" t="s">
        <v>290</v>
      </c>
      <c r="C429" s="30" t="s">
        <v>278</v>
      </c>
      <c r="D429" s="4">
        <v>1</v>
      </c>
      <c r="E429" s="11" t="s">
        <v>59</v>
      </c>
      <c r="F429" s="21" t="s">
        <v>50</v>
      </c>
      <c r="G429" s="22" t="s">
        <v>51</v>
      </c>
      <c r="H429" s="21" t="s">
        <v>50</v>
      </c>
      <c r="I429" s="22" t="s">
        <v>51</v>
      </c>
      <c r="J429" s="22" t="s">
        <v>52</v>
      </c>
      <c r="K429" s="22"/>
      <c r="L429" s="22"/>
      <c r="M429" s="22"/>
      <c r="N429" s="22"/>
      <c r="Y429" s="23" t="s">
        <v>517</v>
      </c>
      <c r="Z429" s="4" t="s">
        <v>198</v>
      </c>
      <c r="AA429" s="4" t="s">
        <v>265</v>
      </c>
      <c r="AH429" s="47" t="s">
        <v>357</v>
      </c>
      <c r="CQ429" s="4">
        <v>31.617599999999999</v>
      </c>
      <c r="CR429" s="4">
        <v>3</v>
      </c>
      <c r="CS429" s="4">
        <v>0</v>
      </c>
      <c r="CT429" s="4">
        <v>3</v>
      </c>
      <c r="CU429" s="24"/>
      <c r="CV429" s="25">
        <f t="shared" ref="CV429" si="371">(CR429+CT429)/(CR429*CT429)</f>
        <v>0.66666666666666663</v>
      </c>
    </row>
    <row r="430" spans="1:172" ht="16.2">
      <c r="A430" s="4">
        <v>428</v>
      </c>
      <c r="B430" s="4" t="s">
        <v>290</v>
      </c>
      <c r="C430" s="30" t="s">
        <v>278</v>
      </c>
      <c r="D430" s="4">
        <v>1</v>
      </c>
      <c r="E430" s="11" t="s">
        <v>59</v>
      </c>
      <c r="F430" s="21" t="s">
        <v>50</v>
      </c>
      <c r="G430" s="22" t="s">
        <v>51</v>
      </c>
      <c r="H430" s="21" t="s">
        <v>50</v>
      </c>
      <c r="I430" s="22" t="s">
        <v>51</v>
      </c>
      <c r="J430" s="22" t="s">
        <v>52</v>
      </c>
      <c r="K430" s="4" t="s">
        <v>204</v>
      </c>
      <c r="L430" s="4" t="s">
        <v>502</v>
      </c>
      <c r="M430" s="4" t="s">
        <v>620</v>
      </c>
      <c r="N430" s="4" t="s">
        <v>286</v>
      </c>
      <c r="AH430" s="47" t="s">
        <v>357</v>
      </c>
      <c r="CQ430" s="4">
        <v>100</v>
      </c>
      <c r="CR430" s="4">
        <v>3</v>
      </c>
      <c r="CS430" s="4">
        <v>100</v>
      </c>
      <c r="CT430" s="4">
        <v>3</v>
      </c>
      <c r="CU430" s="24">
        <f t="shared" si="365"/>
        <v>0</v>
      </c>
      <c r="CV430" s="25">
        <f t="shared" ref="CV430:CV431" si="372">(CR430+CT430)/(CR430*CT430)</f>
        <v>0.66666666666666663</v>
      </c>
      <c r="EY430" s="4">
        <v>0.10902299999999999</v>
      </c>
      <c r="EZ430" s="4">
        <v>3</v>
      </c>
      <c r="FA430" s="4">
        <v>0.10902299999999999</v>
      </c>
      <c r="FB430" s="4">
        <v>3</v>
      </c>
      <c r="FC430" s="24">
        <f t="shared" ref="FC430" si="373">LN(EY430/FA430)</f>
        <v>0</v>
      </c>
      <c r="FD430" s="25">
        <f t="shared" ref="FD430" si="374">(EZ430+FB430)/(EZ430*FB430)</f>
        <v>0.66666666666666663</v>
      </c>
    </row>
    <row r="431" spans="1:172" ht="14.4">
      <c r="A431" s="4">
        <v>429</v>
      </c>
      <c r="B431" s="4" t="s">
        <v>290</v>
      </c>
      <c r="C431" s="30" t="s">
        <v>278</v>
      </c>
      <c r="D431" s="4">
        <v>1</v>
      </c>
      <c r="E431" s="11" t="s">
        <v>59</v>
      </c>
      <c r="F431" s="21" t="s">
        <v>50</v>
      </c>
      <c r="G431" s="22" t="s">
        <v>51</v>
      </c>
      <c r="H431" s="21" t="s">
        <v>50</v>
      </c>
      <c r="I431" s="22" t="s">
        <v>51</v>
      </c>
      <c r="J431" s="22" t="s">
        <v>52</v>
      </c>
      <c r="K431" s="4" t="s">
        <v>284</v>
      </c>
      <c r="L431" s="22" t="s">
        <v>84</v>
      </c>
      <c r="M431" s="4" t="s">
        <v>618</v>
      </c>
      <c r="N431" s="4" t="s">
        <v>286</v>
      </c>
      <c r="AH431" s="47" t="s">
        <v>357</v>
      </c>
      <c r="CQ431" s="4">
        <v>86.006799999999998</v>
      </c>
      <c r="CR431" s="4">
        <v>3</v>
      </c>
      <c r="CS431" s="4">
        <v>22.269600000000001</v>
      </c>
      <c r="CT431" s="4">
        <v>3</v>
      </c>
      <c r="CU431" s="24">
        <f t="shared" si="365"/>
        <v>1.3512038431701581</v>
      </c>
      <c r="CV431" s="25">
        <f t="shared" si="372"/>
        <v>0.66666666666666663</v>
      </c>
    </row>
    <row r="432" spans="1:172" ht="14.4">
      <c r="A432" s="4">
        <v>430</v>
      </c>
      <c r="B432" s="4" t="s">
        <v>290</v>
      </c>
      <c r="C432" s="30" t="s">
        <v>278</v>
      </c>
      <c r="D432" s="4">
        <v>1</v>
      </c>
      <c r="E432" s="11" t="s">
        <v>59</v>
      </c>
      <c r="F432" s="21" t="s">
        <v>50</v>
      </c>
      <c r="G432" s="22" t="s">
        <v>51</v>
      </c>
      <c r="H432" s="21" t="s">
        <v>50</v>
      </c>
      <c r="I432" s="22" t="s">
        <v>51</v>
      </c>
      <c r="J432" s="22" t="s">
        <v>52</v>
      </c>
      <c r="K432" s="4" t="s">
        <v>289</v>
      </c>
      <c r="L432" s="22" t="s">
        <v>84</v>
      </c>
      <c r="M432" s="4" t="s">
        <v>619</v>
      </c>
      <c r="N432" s="4" t="s">
        <v>286</v>
      </c>
      <c r="AH432" s="47" t="s">
        <v>357</v>
      </c>
      <c r="EY432" s="4">
        <v>0.31202999999999997</v>
      </c>
      <c r="EZ432" s="4">
        <v>3</v>
      </c>
      <c r="FA432" s="4">
        <v>0.236842</v>
      </c>
      <c r="FB432" s="4">
        <v>3</v>
      </c>
      <c r="FC432" s="24">
        <f t="shared" ref="FC432" si="375">LN(EY432/FA432)</f>
        <v>0.2757060848857239</v>
      </c>
      <c r="FD432" s="25">
        <f t="shared" ref="FD432" si="376">(EZ432+FB432)/(EZ432*FB432)</f>
        <v>0.66666666666666663</v>
      </c>
    </row>
    <row r="433" spans="1:237" ht="14.4">
      <c r="A433" s="4">
        <v>431</v>
      </c>
      <c r="B433" s="4" t="s">
        <v>290</v>
      </c>
      <c r="C433" s="30" t="s">
        <v>278</v>
      </c>
      <c r="D433" s="4">
        <v>1</v>
      </c>
      <c r="E433" s="11" t="s">
        <v>59</v>
      </c>
      <c r="F433" s="21" t="s">
        <v>50</v>
      </c>
      <c r="G433" s="22" t="s">
        <v>51</v>
      </c>
      <c r="H433" s="21" t="s">
        <v>50</v>
      </c>
      <c r="I433" s="22" t="s">
        <v>51</v>
      </c>
      <c r="J433" s="22" t="s">
        <v>52</v>
      </c>
      <c r="K433" s="22"/>
      <c r="L433" s="22"/>
      <c r="M433" s="22"/>
      <c r="N433" s="22"/>
      <c r="O433" s="4" t="s">
        <v>285</v>
      </c>
      <c r="P433" s="22" t="s">
        <v>85</v>
      </c>
      <c r="R433" s="4" t="s">
        <v>286</v>
      </c>
      <c r="AH433" s="47" t="s">
        <v>357</v>
      </c>
      <c r="CQ433" s="4">
        <v>55.290100000000002</v>
      </c>
      <c r="CR433" s="4">
        <v>3</v>
      </c>
      <c r="CS433" s="4">
        <v>18.43</v>
      </c>
      <c r="CT433" s="4">
        <v>3</v>
      </c>
      <c r="CU433" s="24">
        <f t="shared" si="365"/>
        <v>1.0986140973117988</v>
      </c>
      <c r="CV433" s="25">
        <f t="shared" ref="CV433" si="377">(CR433+CT433)/(CR433*CT433)</f>
        <v>0.66666666666666663</v>
      </c>
    </row>
    <row r="434" spans="1:237" ht="14.4">
      <c r="A434" s="4">
        <v>432</v>
      </c>
      <c r="B434" s="4" t="s">
        <v>290</v>
      </c>
      <c r="C434" s="30" t="s">
        <v>278</v>
      </c>
      <c r="D434" s="4">
        <v>1</v>
      </c>
      <c r="E434" s="11" t="s">
        <v>59</v>
      </c>
      <c r="F434" s="21" t="s">
        <v>50</v>
      </c>
      <c r="G434" s="22" t="s">
        <v>51</v>
      </c>
      <c r="H434" s="21" t="s">
        <v>50</v>
      </c>
      <c r="I434" s="22" t="s">
        <v>51</v>
      </c>
      <c r="J434" s="22" t="s">
        <v>52</v>
      </c>
      <c r="K434" s="22"/>
      <c r="L434" s="22"/>
      <c r="M434" s="22"/>
      <c r="N434" s="22"/>
      <c r="S434" s="4" t="s">
        <v>235</v>
      </c>
      <c r="T434" s="4" t="s">
        <v>235</v>
      </c>
      <c r="V434" s="4" t="s">
        <v>287</v>
      </c>
      <c r="W434" s="4" t="s">
        <v>257</v>
      </c>
      <c r="X434" s="4" t="s">
        <v>288</v>
      </c>
      <c r="AH434" s="47" t="s">
        <v>368</v>
      </c>
      <c r="EY434" s="4">
        <v>0.11278199999999999</v>
      </c>
      <c r="EZ434" s="4">
        <v>3</v>
      </c>
      <c r="FA434" s="4">
        <v>0.10902299999999999</v>
      </c>
      <c r="FB434" s="4">
        <v>3</v>
      </c>
      <c r="FC434" s="24">
        <f t="shared" ref="FC434:FC435" si="378">LN(EY434/FA434)</f>
        <v>3.3897882718362277E-2</v>
      </c>
      <c r="FD434" s="25">
        <f t="shared" ref="FD434:FD435" si="379">(EZ434+FB434)/(EZ434*FB434)</f>
        <v>0.66666666666666663</v>
      </c>
    </row>
    <row r="435" spans="1:237" ht="14.4">
      <c r="A435" s="4">
        <v>433</v>
      </c>
      <c r="B435" s="4" t="s">
        <v>290</v>
      </c>
      <c r="C435" s="30" t="s">
        <v>278</v>
      </c>
      <c r="D435" s="4">
        <v>1</v>
      </c>
      <c r="E435" s="11" t="s">
        <v>59</v>
      </c>
      <c r="F435" s="21" t="s">
        <v>50</v>
      </c>
      <c r="G435" s="22" t="s">
        <v>51</v>
      </c>
      <c r="H435" s="21" t="s">
        <v>50</v>
      </c>
      <c r="I435" s="22" t="s">
        <v>51</v>
      </c>
      <c r="J435" s="22" t="s">
        <v>52</v>
      </c>
      <c r="K435" s="22"/>
      <c r="L435" s="22"/>
      <c r="M435" s="22"/>
      <c r="N435" s="22"/>
      <c r="S435" s="12" t="s">
        <v>148</v>
      </c>
      <c r="T435" s="12" t="s">
        <v>149</v>
      </c>
      <c r="V435" s="4" t="s">
        <v>287</v>
      </c>
      <c r="W435" s="4" t="s">
        <v>257</v>
      </c>
      <c r="X435" s="4" t="s">
        <v>288</v>
      </c>
      <c r="AH435" s="47" t="s">
        <v>368</v>
      </c>
      <c r="EY435" s="4">
        <v>0.34210499999999999</v>
      </c>
      <c r="EZ435" s="4">
        <v>3</v>
      </c>
      <c r="FA435" s="4">
        <v>0.24812000000000001</v>
      </c>
      <c r="FB435" s="4">
        <v>3</v>
      </c>
      <c r="FC435" s="24">
        <f t="shared" si="378"/>
        <v>0.32120520738130615</v>
      </c>
      <c r="FD435" s="25">
        <f t="shared" si="379"/>
        <v>0.66666666666666663</v>
      </c>
    </row>
    <row r="436" spans="1:237" ht="16.2">
      <c r="A436" s="4">
        <v>434</v>
      </c>
      <c r="B436" s="4" t="s">
        <v>290</v>
      </c>
      <c r="C436" s="30" t="s">
        <v>278</v>
      </c>
      <c r="E436" s="11" t="s">
        <v>59</v>
      </c>
      <c r="F436" s="21" t="s">
        <v>50</v>
      </c>
      <c r="G436" s="22" t="s">
        <v>51</v>
      </c>
      <c r="H436" s="21" t="s">
        <v>50</v>
      </c>
      <c r="I436" s="22" t="s">
        <v>51</v>
      </c>
      <c r="J436" s="22" t="s">
        <v>52</v>
      </c>
      <c r="K436" s="4" t="s">
        <v>204</v>
      </c>
      <c r="L436" s="4" t="s">
        <v>502</v>
      </c>
      <c r="M436" s="4" t="s">
        <v>620</v>
      </c>
      <c r="N436" s="4" t="s">
        <v>373</v>
      </c>
      <c r="S436" s="12"/>
      <c r="T436" s="12"/>
      <c r="AH436" s="47" t="s">
        <v>368</v>
      </c>
      <c r="BM436" s="4">
        <v>0.83776600000000001</v>
      </c>
      <c r="BN436" s="4">
        <v>3</v>
      </c>
      <c r="BO436" s="4">
        <v>0.61436199999999996</v>
      </c>
      <c r="BP436" s="4">
        <v>3</v>
      </c>
      <c r="BQ436" s="24">
        <f>LN(BM436/BO436)</f>
        <v>0.31015449424912173</v>
      </c>
      <c r="BR436" s="25">
        <f t="shared" ref="BR436:BR441" si="380">(BN436+BP436)/(BN436*BP436)</f>
        <v>0.66666666666666663</v>
      </c>
      <c r="HX436" s="4">
        <v>0.197189</v>
      </c>
      <c r="HY436" s="4">
        <v>3</v>
      </c>
      <c r="HZ436" s="4">
        <v>0.15637799999999999</v>
      </c>
      <c r="IA436" s="4">
        <v>3</v>
      </c>
      <c r="IB436" s="24">
        <f t="shared" ref="IB436:IB439" si="381">LN(HX436/HZ436)</f>
        <v>0.23188650642432793</v>
      </c>
      <c r="IC436" s="25">
        <f t="shared" ref="IC436:IC439" si="382">(HY436+IA436)/(HY436*IA436)</f>
        <v>0.66666666666666663</v>
      </c>
    </row>
    <row r="437" spans="1:237" ht="14.4">
      <c r="A437" s="4">
        <v>435</v>
      </c>
      <c r="B437" s="4" t="s">
        <v>290</v>
      </c>
      <c r="C437" s="30" t="s">
        <v>278</v>
      </c>
      <c r="E437" s="11" t="s">
        <v>59</v>
      </c>
      <c r="F437" s="21" t="s">
        <v>50</v>
      </c>
      <c r="G437" s="22" t="s">
        <v>51</v>
      </c>
      <c r="H437" s="21" t="s">
        <v>50</v>
      </c>
      <c r="I437" s="22" t="s">
        <v>51</v>
      </c>
      <c r="J437" s="22" t="s">
        <v>52</v>
      </c>
      <c r="K437" s="22" t="s">
        <v>370</v>
      </c>
      <c r="L437" s="22" t="s">
        <v>371</v>
      </c>
      <c r="M437" s="4" t="s">
        <v>619</v>
      </c>
      <c r="N437" s="22" t="s">
        <v>372</v>
      </c>
      <c r="S437" s="12"/>
      <c r="T437" s="12"/>
      <c r="AH437" s="47" t="s">
        <v>368</v>
      </c>
      <c r="BM437" s="4">
        <v>2.1223399999999999</v>
      </c>
      <c r="BN437" s="4">
        <v>3</v>
      </c>
      <c r="BO437" s="4">
        <v>1.0239400000000001</v>
      </c>
      <c r="BP437" s="4">
        <v>3</v>
      </c>
      <c r="BQ437" s="24">
        <f t="shared" ref="BQ437" si="383">LN(BM437/BO437)</f>
        <v>0.72886132240800561</v>
      </c>
      <c r="BR437" s="25">
        <f t="shared" si="380"/>
        <v>0.66666666666666663</v>
      </c>
      <c r="HX437" s="4">
        <v>0.48233399999999998</v>
      </c>
      <c r="HY437" s="4">
        <v>3</v>
      </c>
      <c r="HZ437" s="4">
        <v>0.232156</v>
      </c>
      <c r="IA437" s="4">
        <v>3</v>
      </c>
      <c r="IB437" s="24">
        <f t="shared" si="381"/>
        <v>0.73122726064187638</v>
      </c>
      <c r="IC437" s="25">
        <f t="shared" si="382"/>
        <v>0.66666666666666663</v>
      </c>
    </row>
    <row r="438" spans="1:237" ht="14.4">
      <c r="A438" s="4">
        <v>436</v>
      </c>
      <c r="B438" s="4" t="s">
        <v>290</v>
      </c>
      <c r="C438" s="30" t="s">
        <v>278</v>
      </c>
      <c r="E438" s="11" t="s">
        <v>59</v>
      </c>
      <c r="F438" s="21" t="s">
        <v>50</v>
      </c>
      <c r="G438" s="22" t="s">
        <v>51</v>
      </c>
      <c r="H438" s="21" t="s">
        <v>50</v>
      </c>
      <c r="I438" s="22" t="s">
        <v>51</v>
      </c>
      <c r="J438" s="22" t="s">
        <v>52</v>
      </c>
      <c r="K438" s="22"/>
      <c r="L438" s="22"/>
      <c r="M438" s="22"/>
      <c r="N438" s="22"/>
      <c r="O438" s="4" t="s">
        <v>140</v>
      </c>
      <c r="P438" s="22" t="s">
        <v>85</v>
      </c>
      <c r="R438" s="4" t="s">
        <v>373</v>
      </c>
      <c r="S438" s="12"/>
      <c r="T438" s="12"/>
      <c r="AH438" s="47" t="s">
        <v>368</v>
      </c>
      <c r="BM438" s="4">
        <v>2.21543</v>
      </c>
      <c r="BN438" s="4">
        <v>3</v>
      </c>
      <c r="BO438" s="4">
        <v>1.0984</v>
      </c>
      <c r="BP438" s="4">
        <v>3</v>
      </c>
      <c r="BQ438" s="24">
        <f>LN(BM438/BO438)</f>
        <v>0.70159194011001269</v>
      </c>
      <c r="BR438" s="25">
        <f t="shared" si="380"/>
        <v>0.66666666666666663</v>
      </c>
      <c r="HX438" s="4">
        <v>0.489369</v>
      </c>
      <c r="HY438" s="4">
        <v>3</v>
      </c>
      <c r="HZ438" s="4">
        <v>0.22980900000000001</v>
      </c>
      <c r="IA438" s="4">
        <v>3</v>
      </c>
      <c r="IB438" s="24">
        <f t="shared" si="381"/>
        <v>0.75586827699489989</v>
      </c>
      <c r="IC438" s="25">
        <f t="shared" si="382"/>
        <v>0.66666666666666663</v>
      </c>
    </row>
    <row r="439" spans="1:237" ht="14.4">
      <c r="A439" s="4">
        <v>437</v>
      </c>
      <c r="B439" s="4" t="s">
        <v>290</v>
      </c>
      <c r="C439" s="30" t="s">
        <v>278</v>
      </c>
      <c r="E439" s="11" t="s">
        <v>59</v>
      </c>
      <c r="F439" s="21" t="s">
        <v>50</v>
      </c>
      <c r="G439" s="22" t="s">
        <v>51</v>
      </c>
      <c r="H439" s="21" t="s">
        <v>50</v>
      </c>
      <c r="I439" s="22" t="s">
        <v>51</v>
      </c>
      <c r="J439" s="22" t="s">
        <v>52</v>
      </c>
      <c r="K439" s="22"/>
      <c r="L439" s="22"/>
      <c r="M439" s="22"/>
      <c r="N439" s="22"/>
      <c r="S439" s="12"/>
      <c r="T439" s="12"/>
      <c r="Y439" s="23" t="s">
        <v>500</v>
      </c>
      <c r="Z439" s="4" t="s">
        <v>198</v>
      </c>
      <c r="AA439" s="4" t="s">
        <v>373</v>
      </c>
      <c r="AH439" s="47" t="s">
        <v>368</v>
      </c>
      <c r="BM439" s="4">
        <v>2.7925499999999999</v>
      </c>
      <c r="BN439" s="4">
        <v>3</v>
      </c>
      <c r="BO439" s="4">
        <v>1.22872</v>
      </c>
      <c r="BP439" s="4">
        <v>3</v>
      </c>
      <c r="BQ439" s="24">
        <f>LN(BM439/BO439)</f>
        <v>0.82098217977864274</v>
      </c>
      <c r="BR439" s="25">
        <f t="shared" si="380"/>
        <v>0.66666666666666663</v>
      </c>
      <c r="HX439" s="4">
        <v>0.57140400000000002</v>
      </c>
      <c r="HY439" s="4">
        <v>3</v>
      </c>
      <c r="HZ439" s="4">
        <v>0.264961</v>
      </c>
      <c r="IA439" s="4">
        <v>3</v>
      </c>
      <c r="IB439" s="24">
        <f t="shared" si="381"/>
        <v>0.76851384477782581</v>
      </c>
      <c r="IC439" s="25">
        <f t="shared" si="382"/>
        <v>0.66666666666666663</v>
      </c>
    </row>
    <row r="440" spans="1:237" ht="14.4">
      <c r="A440" s="4">
        <v>438</v>
      </c>
      <c r="B440" s="4" t="s">
        <v>290</v>
      </c>
      <c r="C440" s="30" t="s">
        <v>278</v>
      </c>
      <c r="E440" s="11" t="s">
        <v>59</v>
      </c>
      <c r="F440" s="21" t="s">
        <v>50</v>
      </c>
      <c r="G440" s="22" t="s">
        <v>51</v>
      </c>
      <c r="H440" s="21" t="s">
        <v>50</v>
      </c>
      <c r="I440" s="22" t="s">
        <v>51</v>
      </c>
      <c r="J440" s="22" t="s">
        <v>52</v>
      </c>
      <c r="K440" s="22"/>
      <c r="L440" s="22"/>
      <c r="M440" s="22"/>
      <c r="N440" s="22"/>
      <c r="S440" s="12"/>
      <c r="T440" s="12"/>
      <c r="Y440" s="23" t="s">
        <v>511</v>
      </c>
      <c r="AH440" s="47" t="s">
        <v>368</v>
      </c>
      <c r="BM440" s="4">
        <v>1.8616999999999999</v>
      </c>
      <c r="BN440" s="4">
        <v>3</v>
      </c>
      <c r="BO440" s="4">
        <v>1.3776600000000001</v>
      </c>
      <c r="BP440" s="4">
        <v>3</v>
      </c>
      <c r="BQ440" s="24">
        <f t="shared" ref="BQ440" si="384">LN(BM440/BO440)</f>
        <v>0.30110364104586429</v>
      </c>
      <c r="BR440" s="25">
        <f t="shared" si="380"/>
        <v>0.66666666666666663</v>
      </c>
    </row>
    <row r="441" spans="1:237" ht="14.4">
      <c r="A441" s="4">
        <v>439</v>
      </c>
      <c r="B441" s="4" t="s">
        <v>290</v>
      </c>
      <c r="C441" s="30" t="s">
        <v>278</v>
      </c>
      <c r="E441" s="11" t="s">
        <v>59</v>
      </c>
      <c r="F441" s="21" t="s">
        <v>50</v>
      </c>
      <c r="G441" s="22" t="s">
        <v>51</v>
      </c>
      <c r="H441" s="21" t="s">
        <v>50</v>
      </c>
      <c r="I441" s="22" t="s">
        <v>51</v>
      </c>
      <c r="J441" s="22" t="s">
        <v>52</v>
      </c>
      <c r="K441" s="22"/>
      <c r="L441" s="22"/>
      <c r="M441" s="22"/>
      <c r="N441" s="22"/>
      <c r="S441" s="12"/>
      <c r="T441" s="12"/>
      <c r="Y441" s="23" t="s">
        <v>513</v>
      </c>
      <c r="AH441" s="47" t="s">
        <v>368</v>
      </c>
      <c r="BM441" s="4">
        <v>1.75</v>
      </c>
      <c r="BN441" s="4">
        <v>3</v>
      </c>
      <c r="BO441" s="4">
        <v>1.1914899999999999</v>
      </c>
      <c r="BP441" s="4">
        <v>3</v>
      </c>
      <c r="BQ441" s="24">
        <f>LN(BM441/BO441)</f>
        <v>0.38441116319618979</v>
      </c>
      <c r="BR441" s="25">
        <f t="shared" si="380"/>
        <v>0.66666666666666663</v>
      </c>
    </row>
    <row r="442" spans="1:237" ht="14.4">
      <c r="A442" s="4">
        <v>440</v>
      </c>
      <c r="B442" s="4" t="s">
        <v>503</v>
      </c>
      <c r="C442" s="30" t="s">
        <v>281</v>
      </c>
      <c r="D442" s="4">
        <v>1</v>
      </c>
      <c r="E442" s="11" t="s">
        <v>59</v>
      </c>
      <c r="F442" s="21" t="s">
        <v>50</v>
      </c>
      <c r="G442" s="22" t="s">
        <v>51</v>
      </c>
      <c r="H442" s="21" t="s">
        <v>50</v>
      </c>
      <c r="I442" s="22" t="s">
        <v>51</v>
      </c>
      <c r="J442" s="22" t="s">
        <v>52</v>
      </c>
      <c r="K442" s="22"/>
      <c r="L442" s="22"/>
      <c r="M442" s="22"/>
      <c r="N442" s="22"/>
      <c r="Y442" s="23" t="s">
        <v>504</v>
      </c>
      <c r="Z442" s="4" t="s">
        <v>192</v>
      </c>
      <c r="AA442" s="4" t="s">
        <v>266</v>
      </c>
      <c r="AH442" s="47" t="s">
        <v>357</v>
      </c>
      <c r="CQ442" s="4">
        <v>100</v>
      </c>
      <c r="CR442" s="4">
        <v>3</v>
      </c>
      <c r="CS442" s="4">
        <v>100</v>
      </c>
      <c r="CT442" s="4">
        <v>3</v>
      </c>
      <c r="CU442" s="24">
        <f t="shared" ref="CU442" si="385">LN(CQ442/CS442)</f>
        <v>0</v>
      </c>
      <c r="CV442" s="25">
        <f t="shared" ref="CV442" si="386">(CR442+CT442)/(CR442*CT442)</f>
        <v>0.66666666666666663</v>
      </c>
    </row>
    <row r="443" spans="1:237" ht="14.4">
      <c r="A443" s="4">
        <v>441</v>
      </c>
      <c r="B443" s="4" t="s">
        <v>503</v>
      </c>
      <c r="C443" s="30" t="s">
        <v>281</v>
      </c>
      <c r="D443" s="4">
        <v>1</v>
      </c>
      <c r="E443" s="11" t="s">
        <v>59</v>
      </c>
      <c r="F443" s="21" t="s">
        <v>50</v>
      </c>
      <c r="G443" s="22" t="s">
        <v>51</v>
      </c>
      <c r="H443" s="21" t="s">
        <v>50</v>
      </c>
      <c r="I443" s="22" t="s">
        <v>51</v>
      </c>
      <c r="J443" s="22" t="s">
        <v>52</v>
      </c>
      <c r="K443" s="22"/>
      <c r="L443" s="22"/>
      <c r="M443" s="22"/>
      <c r="N443" s="22"/>
      <c r="Y443" s="23" t="s">
        <v>505</v>
      </c>
      <c r="AH443" s="47" t="s">
        <v>357</v>
      </c>
      <c r="FK443" s="4">
        <v>3.8434200000000001</v>
      </c>
      <c r="FL443" s="4">
        <v>3</v>
      </c>
      <c r="FM443" s="4">
        <v>7.0462600000000002</v>
      </c>
      <c r="FN443" s="4">
        <v>3</v>
      </c>
      <c r="FO443" s="24">
        <f t="shared" ref="FO443:FO453" si="387">LN(FK443/FM443)</f>
        <v>-0.60613438437872968</v>
      </c>
      <c r="FP443" s="25">
        <f t="shared" ref="FP443:FP453" si="388">(FL443+FN443)/(FL443*FN443)</f>
        <v>0.66666666666666663</v>
      </c>
    </row>
    <row r="444" spans="1:237" ht="14.4">
      <c r="A444" s="4">
        <v>442</v>
      </c>
      <c r="B444" s="4" t="s">
        <v>290</v>
      </c>
      <c r="C444" s="30" t="s">
        <v>280</v>
      </c>
      <c r="D444" s="4">
        <v>1</v>
      </c>
      <c r="E444" s="11" t="s">
        <v>59</v>
      </c>
      <c r="F444" s="21" t="s">
        <v>50</v>
      </c>
      <c r="G444" s="22" t="s">
        <v>51</v>
      </c>
      <c r="H444" s="21" t="s">
        <v>50</v>
      </c>
      <c r="I444" s="22" t="s">
        <v>51</v>
      </c>
      <c r="J444" s="22" t="s">
        <v>52</v>
      </c>
      <c r="K444" s="22"/>
      <c r="L444" s="22"/>
      <c r="M444" s="22"/>
      <c r="N444" s="22"/>
      <c r="Y444" s="23" t="s">
        <v>506</v>
      </c>
      <c r="Z444" s="4" t="s">
        <v>198</v>
      </c>
      <c r="AA444" s="4" t="s">
        <v>266</v>
      </c>
      <c r="AH444" s="47" t="s">
        <v>357</v>
      </c>
      <c r="FK444" s="4">
        <v>2.5622799999999999</v>
      </c>
      <c r="FL444" s="4">
        <v>3</v>
      </c>
      <c r="FM444" s="4">
        <v>7.0462600000000002</v>
      </c>
      <c r="FN444" s="4">
        <v>3</v>
      </c>
      <c r="FO444" s="24">
        <f t="shared" si="387"/>
        <v>-1.0115994924868941</v>
      </c>
      <c r="FP444" s="25">
        <f t="shared" si="388"/>
        <v>0.66666666666666663</v>
      </c>
    </row>
    <row r="445" spans="1:237" ht="14.4">
      <c r="A445" s="4">
        <v>443</v>
      </c>
      <c r="B445" s="4" t="s">
        <v>290</v>
      </c>
      <c r="C445" s="30" t="s">
        <v>280</v>
      </c>
      <c r="D445" s="4">
        <v>1</v>
      </c>
      <c r="E445" s="11" t="s">
        <v>59</v>
      </c>
      <c r="F445" s="21" t="s">
        <v>50</v>
      </c>
      <c r="G445" s="22" t="s">
        <v>51</v>
      </c>
      <c r="H445" s="21" t="s">
        <v>50</v>
      </c>
      <c r="I445" s="22" t="s">
        <v>51</v>
      </c>
      <c r="J445" s="22" t="s">
        <v>52</v>
      </c>
      <c r="K445" s="22"/>
      <c r="L445" s="22"/>
      <c r="M445" s="22"/>
      <c r="N445" s="22"/>
      <c r="Y445" s="23" t="s">
        <v>507</v>
      </c>
      <c r="Z445" s="4" t="s">
        <v>198</v>
      </c>
      <c r="AA445" s="4" t="s">
        <v>265</v>
      </c>
      <c r="AH445" s="47" t="s">
        <v>357</v>
      </c>
      <c r="CQ445" s="4">
        <v>100</v>
      </c>
      <c r="CR445" s="4">
        <v>3</v>
      </c>
      <c r="CS445" s="4">
        <v>100</v>
      </c>
      <c r="CT445" s="4">
        <v>3</v>
      </c>
      <c r="CU445" s="24">
        <f t="shared" ref="CU445:CU459" si="389">LN(CQ445/CS445)</f>
        <v>0</v>
      </c>
      <c r="CV445" s="25">
        <f t="shared" ref="CV445" si="390">(CR445+CT445)/(CR445*CT445)</f>
        <v>0.66666666666666663</v>
      </c>
      <c r="FK445" s="4">
        <v>5.7651199999999996</v>
      </c>
      <c r="FL445" s="4">
        <v>3</v>
      </c>
      <c r="FM445" s="4">
        <v>8.3274000000000008</v>
      </c>
      <c r="FN445" s="4">
        <v>3</v>
      </c>
      <c r="FO445" s="24">
        <f t="shared" si="387"/>
        <v>-0.3677253138387972</v>
      </c>
      <c r="FP445" s="25">
        <f t="shared" si="388"/>
        <v>0.66666666666666663</v>
      </c>
    </row>
    <row r="446" spans="1:237" ht="14.4">
      <c r="A446" s="4">
        <v>444</v>
      </c>
      <c r="B446" s="4" t="s">
        <v>290</v>
      </c>
      <c r="C446" s="30" t="s">
        <v>280</v>
      </c>
      <c r="D446" s="4">
        <v>1</v>
      </c>
      <c r="E446" s="11" t="s">
        <v>59</v>
      </c>
      <c r="F446" s="21" t="s">
        <v>50</v>
      </c>
      <c r="G446" s="22" t="s">
        <v>51</v>
      </c>
      <c r="H446" s="21" t="s">
        <v>50</v>
      </c>
      <c r="I446" s="22" t="s">
        <v>51</v>
      </c>
      <c r="J446" s="22" t="s">
        <v>52</v>
      </c>
      <c r="K446" s="22"/>
      <c r="L446" s="22"/>
      <c r="M446" s="22"/>
      <c r="N446" s="22"/>
      <c r="Y446" s="23" t="s">
        <v>508</v>
      </c>
      <c r="Z446" s="4" t="s">
        <v>198</v>
      </c>
      <c r="AA446" s="4" t="s">
        <v>265</v>
      </c>
      <c r="AH446" s="47" t="s">
        <v>357</v>
      </c>
      <c r="FK446" s="4">
        <v>8.3274000000000008</v>
      </c>
      <c r="FL446" s="4">
        <v>3</v>
      </c>
      <c r="FM446" s="4">
        <v>11.530200000000001</v>
      </c>
      <c r="FN446" s="4">
        <v>3</v>
      </c>
      <c r="FO446" s="24">
        <f t="shared" si="387"/>
        <v>-0.32541839757658725</v>
      </c>
      <c r="FP446" s="25">
        <f t="shared" si="388"/>
        <v>0.66666666666666663</v>
      </c>
    </row>
    <row r="447" spans="1:237" ht="14.4">
      <c r="A447" s="4">
        <v>445</v>
      </c>
      <c r="B447" s="4" t="s">
        <v>290</v>
      </c>
      <c r="C447" s="30" t="s">
        <v>280</v>
      </c>
      <c r="D447" s="4">
        <v>1</v>
      </c>
      <c r="E447" s="11" t="s">
        <v>59</v>
      </c>
      <c r="F447" s="21" t="s">
        <v>50</v>
      </c>
      <c r="G447" s="22" t="s">
        <v>51</v>
      </c>
      <c r="H447" s="21" t="s">
        <v>50</v>
      </c>
      <c r="I447" s="22" t="s">
        <v>51</v>
      </c>
      <c r="J447" s="22" t="s">
        <v>52</v>
      </c>
      <c r="K447" s="22"/>
      <c r="L447" s="22"/>
      <c r="M447" s="22"/>
      <c r="N447" s="22"/>
      <c r="Y447" s="23" t="s">
        <v>509</v>
      </c>
      <c r="Z447" s="4" t="s">
        <v>198</v>
      </c>
      <c r="AA447" s="4" t="s">
        <v>265</v>
      </c>
      <c r="AH447" s="47" t="s">
        <v>357</v>
      </c>
      <c r="CQ447" s="4">
        <v>100</v>
      </c>
      <c r="CR447" s="4">
        <v>3</v>
      </c>
      <c r="CS447" s="4">
        <v>100</v>
      </c>
      <c r="CT447" s="4">
        <v>3</v>
      </c>
      <c r="CU447" s="24">
        <f t="shared" si="389"/>
        <v>0</v>
      </c>
      <c r="CV447" s="25">
        <f t="shared" ref="CV447" si="391">(CR447+CT447)/(CR447*CT447)</f>
        <v>0.66666666666666663</v>
      </c>
      <c r="FK447" s="4">
        <v>13.452</v>
      </c>
      <c r="FL447" s="4">
        <v>3</v>
      </c>
      <c r="FM447" s="4">
        <v>19.857700000000001</v>
      </c>
      <c r="FN447" s="4">
        <v>3</v>
      </c>
      <c r="FO447" s="24">
        <f t="shared" si="387"/>
        <v>-0.3894640473577064</v>
      </c>
      <c r="FP447" s="25">
        <f t="shared" si="388"/>
        <v>0.66666666666666663</v>
      </c>
    </row>
    <row r="448" spans="1:237" ht="14.4">
      <c r="A448" s="4">
        <v>446</v>
      </c>
      <c r="B448" s="4" t="s">
        <v>290</v>
      </c>
      <c r="C448" s="30" t="s">
        <v>280</v>
      </c>
      <c r="D448" s="4">
        <v>1</v>
      </c>
      <c r="E448" s="11" t="s">
        <v>59</v>
      </c>
      <c r="F448" s="21" t="s">
        <v>50</v>
      </c>
      <c r="G448" s="22" t="s">
        <v>51</v>
      </c>
      <c r="H448" s="21" t="s">
        <v>50</v>
      </c>
      <c r="I448" s="22" t="s">
        <v>51</v>
      </c>
      <c r="J448" s="22" t="s">
        <v>52</v>
      </c>
      <c r="K448" s="22"/>
      <c r="L448" s="22"/>
      <c r="M448" s="22"/>
      <c r="N448" s="22"/>
      <c r="Y448" s="23" t="s">
        <v>510</v>
      </c>
      <c r="Z448" s="4" t="s">
        <v>198</v>
      </c>
      <c r="AA448" s="4" t="s">
        <v>265</v>
      </c>
      <c r="AH448" s="47" t="s">
        <v>357</v>
      </c>
      <c r="FK448" s="4">
        <v>22.419899999999998</v>
      </c>
      <c r="FL448" s="4">
        <v>3</v>
      </c>
      <c r="FM448" s="4">
        <v>31.387899999999998</v>
      </c>
      <c r="FN448" s="4">
        <v>3</v>
      </c>
      <c r="FO448" s="24">
        <f t="shared" si="387"/>
        <v>-0.33647351099845668</v>
      </c>
      <c r="FP448" s="25">
        <f t="shared" si="388"/>
        <v>0.66666666666666663</v>
      </c>
    </row>
    <row r="449" spans="1:237" ht="14.4">
      <c r="A449" s="4">
        <v>447</v>
      </c>
      <c r="B449" s="4" t="s">
        <v>290</v>
      </c>
      <c r="C449" s="30" t="s">
        <v>280</v>
      </c>
      <c r="D449" s="4">
        <v>1</v>
      </c>
      <c r="E449" s="11" t="s">
        <v>59</v>
      </c>
      <c r="F449" s="21" t="s">
        <v>50</v>
      </c>
      <c r="G449" s="22" t="s">
        <v>51</v>
      </c>
      <c r="H449" s="21" t="s">
        <v>50</v>
      </c>
      <c r="I449" s="22" t="s">
        <v>51</v>
      </c>
      <c r="J449" s="22" t="s">
        <v>52</v>
      </c>
      <c r="K449" s="22"/>
      <c r="L449" s="22"/>
      <c r="M449" s="22"/>
      <c r="N449" s="22"/>
      <c r="Y449" s="23" t="s">
        <v>511</v>
      </c>
      <c r="Z449" s="4" t="s">
        <v>198</v>
      </c>
      <c r="AA449" s="4" t="s">
        <v>265</v>
      </c>
      <c r="AH449" s="47" t="s">
        <v>357</v>
      </c>
      <c r="CQ449" s="4">
        <v>100</v>
      </c>
      <c r="CR449" s="4">
        <v>3</v>
      </c>
      <c r="CS449" s="4">
        <v>100</v>
      </c>
      <c r="CT449" s="4">
        <v>3</v>
      </c>
      <c r="CU449" s="24">
        <f t="shared" si="389"/>
        <v>0</v>
      </c>
      <c r="CV449" s="25">
        <f t="shared" ref="CV449" si="392">(CR449+CT449)/(CR449*CT449)</f>
        <v>0.66666666666666663</v>
      </c>
      <c r="FK449" s="4">
        <v>31.387899999999998</v>
      </c>
      <c r="FL449" s="4">
        <v>3</v>
      </c>
      <c r="FM449" s="4">
        <v>42.918100000000003</v>
      </c>
      <c r="FN449" s="4">
        <v>3</v>
      </c>
      <c r="FO449" s="24">
        <f t="shared" si="387"/>
        <v>-0.31287118004706299</v>
      </c>
      <c r="FP449" s="25">
        <f t="shared" si="388"/>
        <v>0.66666666666666663</v>
      </c>
    </row>
    <row r="450" spans="1:237" ht="14.4">
      <c r="A450" s="4">
        <v>448</v>
      </c>
      <c r="B450" s="4" t="s">
        <v>290</v>
      </c>
      <c r="C450" s="30" t="s">
        <v>280</v>
      </c>
      <c r="D450" s="4">
        <v>1</v>
      </c>
      <c r="E450" s="11" t="s">
        <v>59</v>
      </c>
      <c r="F450" s="21" t="s">
        <v>50</v>
      </c>
      <c r="G450" s="22" t="s">
        <v>51</v>
      </c>
      <c r="H450" s="21" t="s">
        <v>50</v>
      </c>
      <c r="I450" s="22" t="s">
        <v>51</v>
      </c>
      <c r="J450" s="22" t="s">
        <v>52</v>
      </c>
      <c r="K450" s="22"/>
      <c r="L450" s="22"/>
      <c r="M450" s="22"/>
      <c r="N450" s="22"/>
      <c r="Y450" s="23" t="s">
        <v>512</v>
      </c>
      <c r="Z450" s="4" t="s">
        <v>198</v>
      </c>
      <c r="AA450" s="4" t="s">
        <v>265</v>
      </c>
      <c r="AH450" s="47" t="s">
        <v>357</v>
      </c>
      <c r="FK450" s="4">
        <v>46.761600000000001</v>
      </c>
      <c r="FL450" s="4">
        <v>3</v>
      </c>
      <c r="FM450" s="4">
        <v>78.790000000000006</v>
      </c>
      <c r="FN450" s="4">
        <v>3</v>
      </c>
      <c r="FO450" s="24">
        <f t="shared" si="387"/>
        <v>-0.52172373195940069</v>
      </c>
      <c r="FP450" s="25">
        <f t="shared" si="388"/>
        <v>0.66666666666666663</v>
      </c>
    </row>
    <row r="451" spans="1:237" ht="14.4">
      <c r="A451" s="4">
        <v>449</v>
      </c>
      <c r="B451" s="4" t="s">
        <v>290</v>
      </c>
      <c r="C451" s="30" t="s">
        <v>280</v>
      </c>
      <c r="D451" s="4">
        <v>1</v>
      </c>
      <c r="E451" s="11" t="s">
        <v>59</v>
      </c>
      <c r="F451" s="21" t="s">
        <v>50</v>
      </c>
      <c r="G451" s="22" t="s">
        <v>51</v>
      </c>
      <c r="H451" s="21" t="s">
        <v>50</v>
      </c>
      <c r="I451" s="22" t="s">
        <v>51</v>
      </c>
      <c r="J451" s="22" t="s">
        <v>52</v>
      </c>
      <c r="K451" s="22"/>
      <c r="L451" s="22"/>
      <c r="M451" s="22"/>
      <c r="N451" s="22"/>
      <c r="Y451" s="23" t="s">
        <v>513</v>
      </c>
      <c r="Z451" s="4" t="s">
        <v>198</v>
      </c>
      <c r="AA451" s="4" t="s">
        <v>265</v>
      </c>
      <c r="AH451" s="47" t="s">
        <v>357</v>
      </c>
      <c r="CQ451" s="4">
        <v>96.323499999999996</v>
      </c>
      <c r="CR451" s="4">
        <v>3</v>
      </c>
      <c r="CS451" s="4">
        <v>41.911799999999999</v>
      </c>
      <c r="CT451" s="4">
        <v>3</v>
      </c>
      <c r="CU451" s="24">
        <f t="shared" si="389"/>
        <v>0.83214490791813478</v>
      </c>
      <c r="CV451" s="25">
        <f t="shared" ref="CV451" si="393">(CR451+CT451)/(CR451*CT451)</f>
        <v>0.66666666666666663</v>
      </c>
      <c r="FK451" s="4">
        <v>68.540899999999993</v>
      </c>
      <c r="FL451" s="4">
        <v>3</v>
      </c>
      <c r="FM451" s="4">
        <v>85.195700000000002</v>
      </c>
      <c r="FN451" s="4">
        <v>3</v>
      </c>
      <c r="FO451" s="24">
        <f t="shared" si="387"/>
        <v>-0.21752031569943978</v>
      </c>
      <c r="FP451" s="25">
        <f t="shared" si="388"/>
        <v>0.66666666666666663</v>
      </c>
    </row>
    <row r="452" spans="1:237" ht="14.4">
      <c r="A452" s="4">
        <v>450</v>
      </c>
      <c r="B452" s="4" t="s">
        <v>290</v>
      </c>
      <c r="C452" s="30" t="s">
        <v>280</v>
      </c>
      <c r="D452" s="4">
        <v>1</v>
      </c>
      <c r="E452" s="11" t="s">
        <v>59</v>
      </c>
      <c r="F452" s="21" t="s">
        <v>50</v>
      </c>
      <c r="G452" s="22" t="s">
        <v>51</v>
      </c>
      <c r="H452" s="21" t="s">
        <v>50</v>
      </c>
      <c r="I452" s="22" t="s">
        <v>51</v>
      </c>
      <c r="J452" s="22" t="s">
        <v>52</v>
      </c>
      <c r="K452" s="22"/>
      <c r="L452" s="22"/>
      <c r="M452" s="22"/>
      <c r="N452" s="22"/>
      <c r="Y452" s="23" t="s">
        <v>514</v>
      </c>
      <c r="Z452" s="4" t="s">
        <v>198</v>
      </c>
      <c r="AA452" s="4" t="s">
        <v>265</v>
      </c>
      <c r="AH452" s="47" t="s">
        <v>357</v>
      </c>
      <c r="FK452" s="4">
        <v>74.946600000000004</v>
      </c>
      <c r="FL452" s="4">
        <v>3</v>
      </c>
      <c r="FM452" s="4">
        <v>89.679699999999997</v>
      </c>
      <c r="FN452" s="4">
        <v>3</v>
      </c>
      <c r="FO452" s="24">
        <f t="shared" si="387"/>
        <v>-0.17946857358690219</v>
      </c>
      <c r="FP452" s="25">
        <f t="shared" si="388"/>
        <v>0.66666666666666663</v>
      </c>
    </row>
    <row r="453" spans="1:237" ht="14.4">
      <c r="A453" s="4">
        <v>451</v>
      </c>
      <c r="B453" s="4" t="s">
        <v>290</v>
      </c>
      <c r="C453" s="30" t="s">
        <v>280</v>
      </c>
      <c r="D453" s="4">
        <v>1</v>
      </c>
      <c r="E453" s="11" t="s">
        <v>59</v>
      </c>
      <c r="F453" s="21" t="s">
        <v>50</v>
      </c>
      <c r="G453" s="22" t="s">
        <v>51</v>
      </c>
      <c r="H453" s="21" t="s">
        <v>50</v>
      </c>
      <c r="I453" s="22" t="s">
        <v>51</v>
      </c>
      <c r="J453" s="22" t="s">
        <v>52</v>
      </c>
      <c r="K453" s="22"/>
      <c r="L453" s="22"/>
      <c r="M453" s="22"/>
      <c r="N453" s="22"/>
      <c r="Y453" s="23" t="s">
        <v>515</v>
      </c>
      <c r="Z453" s="4" t="s">
        <v>198</v>
      </c>
      <c r="AA453" s="4" t="s">
        <v>265</v>
      </c>
      <c r="AH453" s="47" t="s">
        <v>357</v>
      </c>
      <c r="CQ453" s="4">
        <v>59.558799999999998</v>
      </c>
      <c r="CR453" s="4">
        <v>3</v>
      </c>
      <c r="CS453" s="4">
        <v>9.5588200000000008</v>
      </c>
      <c r="CT453" s="4">
        <v>3</v>
      </c>
      <c r="CU453" s="24">
        <f t="shared" si="389"/>
        <v>1.8294997713799328</v>
      </c>
      <c r="CV453" s="25">
        <f t="shared" ref="CV453" si="394">(CR453+CT453)/(CR453*CT453)</f>
        <v>0.66666666666666663</v>
      </c>
      <c r="FK453" s="4">
        <v>87.757999999999996</v>
      </c>
      <c r="FL453" s="4">
        <v>3</v>
      </c>
      <c r="FM453" s="4">
        <v>90.320300000000003</v>
      </c>
      <c r="FN453" s="4">
        <v>3</v>
      </c>
      <c r="FO453" s="24">
        <f t="shared" si="387"/>
        <v>-2.8779215077777042E-2</v>
      </c>
      <c r="FP453" s="25">
        <f t="shared" si="388"/>
        <v>0.66666666666666663</v>
      </c>
    </row>
    <row r="454" spans="1:237" ht="14.4">
      <c r="A454" s="4">
        <v>452</v>
      </c>
      <c r="B454" s="4" t="s">
        <v>290</v>
      </c>
      <c r="C454" s="30" t="s">
        <v>280</v>
      </c>
      <c r="D454" s="4">
        <v>1</v>
      </c>
      <c r="E454" s="11" t="s">
        <v>59</v>
      </c>
      <c r="F454" s="21" t="s">
        <v>50</v>
      </c>
      <c r="G454" s="22" t="s">
        <v>51</v>
      </c>
      <c r="H454" s="21" t="s">
        <v>50</v>
      </c>
      <c r="I454" s="22" t="s">
        <v>51</v>
      </c>
      <c r="J454" s="22" t="s">
        <v>52</v>
      </c>
      <c r="K454" s="22"/>
      <c r="L454" s="22"/>
      <c r="M454" s="22"/>
      <c r="N454" s="22"/>
      <c r="Y454" s="23" t="s">
        <v>516</v>
      </c>
      <c r="Z454" s="4" t="s">
        <v>198</v>
      </c>
      <c r="AA454" s="4" t="s">
        <v>265</v>
      </c>
      <c r="AH454" s="47" t="s">
        <v>357</v>
      </c>
    </row>
    <row r="455" spans="1:237" ht="14.4">
      <c r="A455" s="4">
        <v>453</v>
      </c>
      <c r="B455" s="4" t="s">
        <v>290</v>
      </c>
      <c r="C455" s="30" t="s">
        <v>280</v>
      </c>
      <c r="D455" s="4">
        <v>1</v>
      </c>
      <c r="E455" s="11" t="s">
        <v>59</v>
      </c>
      <c r="F455" s="21" t="s">
        <v>50</v>
      </c>
      <c r="G455" s="22" t="s">
        <v>51</v>
      </c>
      <c r="H455" s="21" t="s">
        <v>50</v>
      </c>
      <c r="I455" s="22" t="s">
        <v>51</v>
      </c>
      <c r="J455" s="22" t="s">
        <v>52</v>
      </c>
      <c r="K455" s="22"/>
      <c r="L455" s="22"/>
      <c r="M455" s="22"/>
      <c r="N455" s="22"/>
      <c r="Y455" s="23" t="s">
        <v>517</v>
      </c>
      <c r="Z455" s="4" t="s">
        <v>198</v>
      </c>
      <c r="AA455" s="4" t="s">
        <v>265</v>
      </c>
      <c r="AH455" s="47" t="s">
        <v>357</v>
      </c>
      <c r="CQ455" s="4">
        <v>28.676500000000001</v>
      </c>
      <c r="CR455" s="4">
        <v>3</v>
      </c>
      <c r="CS455" s="4">
        <v>0</v>
      </c>
      <c r="CT455" s="4">
        <v>3</v>
      </c>
      <c r="CU455" s="24"/>
      <c r="CV455" s="25">
        <f t="shared" ref="CV455" si="395">(CR455+CT455)/(CR455*CT455)</f>
        <v>0.66666666666666663</v>
      </c>
    </row>
    <row r="456" spans="1:237" ht="16.2">
      <c r="A456" s="4">
        <v>454</v>
      </c>
      <c r="B456" s="4" t="s">
        <v>290</v>
      </c>
      <c r="C456" s="30" t="s">
        <v>280</v>
      </c>
      <c r="D456" s="4">
        <v>1</v>
      </c>
      <c r="E456" s="11" t="s">
        <v>59</v>
      </c>
      <c r="F456" s="21" t="s">
        <v>50</v>
      </c>
      <c r="G456" s="22" t="s">
        <v>51</v>
      </c>
      <c r="H456" s="21" t="s">
        <v>50</v>
      </c>
      <c r="I456" s="22" t="s">
        <v>51</v>
      </c>
      <c r="J456" s="22" t="s">
        <v>52</v>
      </c>
      <c r="K456" s="4" t="s">
        <v>204</v>
      </c>
      <c r="L456" s="4" t="s">
        <v>502</v>
      </c>
      <c r="M456" s="4" t="s">
        <v>620</v>
      </c>
      <c r="N456" s="4" t="s">
        <v>286</v>
      </c>
      <c r="AH456" s="47" t="s">
        <v>357</v>
      </c>
      <c r="CQ456" s="4">
        <v>100</v>
      </c>
      <c r="CR456" s="4">
        <v>3</v>
      </c>
      <c r="CS456" s="4">
        <v>100</v>
      </c>
      <c r="CT456" s="4">
        <v>3</v>
      </c>
      <c r="CU456" s="24">
        <f t="shared" si="389"/>
        <v>0</v>
      </c>
      <c r="CV456" s="25">
        <f t="shared" ref="CV456:CV457" si="396">(CR456+CT456)/(CR456*CT456)</f>
        <v>0.66666666666666663</v>
      </c>
      <c r="EY456" s="4">
        <v>0.11278199999999999</v>
      </c>
      <c r="EZ456" s="4">
        <v>3</v>
      </c>
      <c r="FA456" s="4">
        <v>0.10902299999999999</v>
      </c>
      <c r="FB456" s="4">
        <v>3</v>
      </c>
      <c r="FC456" s="24">
        <f t="shared" ref="FC456" si="397">LN(EY456/FA456)</f>
        <v>3.3897882718362277E-2</v>
      </c>
      <c r="FD456" s="25">
        <f t="shared" ref="FD456" si="398">(EZ456+FB456)/(EZ456*FB456)</f>
        <v>0.66666666666666663</v>
      </c>
    </row>
    <row r="457" spans="1:237" ht="13.2" customHeight="1">
      <c r="A457" s="4">
        <v>455</v>
      </c>
      <c r="B457" s="4" t="s">
        <v>290</v>
      </c>
      <c r="C457" s="30" t="s">
        <v>280</v>
      </c>
      <c r="D457" s="4">
        <v>1</v>
      </c>
      <c r="E457" s="11" t="s">
        <v>59</v>
      </c>
      <c r="F457" s="21" t="s">
        <v>50</v>
      </c>
      <c r="G457" s="22" t="s">
        <v>51</v>
      </c>
      <c r="H457" s="21" t="s">
        <v>50</v>
      </c>
      <c r="I457" s="22" t="s">
        <v>51</v>
      </c>
      <c r="J457" s="22" t="s">
        <v>52</v>
      </c>
      <c r="K457" s="4" t="s">
        <v>284</v>
      </c>
      <c r="L457" s="22" t="s">
        <v>84</v>
      </c>
      <c r="M457" s="4" t="s">
        <v>618</v>
      </c>
      <c r="N457" s="4" t="s">
        <v>286</v>
      </c>
      <c r="AH457" s="47" t="s">
        <v>357</v>
      </c>
      <c r="CQ457" s="4">
        <v>86.006799999999998</v>
      </c>
      <c r="CR457" s="4">
        <v>3</v>
      </c>
      <c r="CS457" s="4">
        <v>22.269600000000001</v>
      </c>
      <c r="CT457" s="4">
        <v>3</v>
      </c>
      <c r="CU457" s="24">
        <f t="shared" si="389"/>
        <v>1.3512038431701581</v>
      </c>
      <c r="CV457" s="25">
        <f t="shared" si="396"/>
        <v>0.66666666666666663</v>
      </c>
    </row>
    <row r="458" spans="1:237" ht="14.4">
      <c r="A458" s="4">
        <v>456</v>
      </c>
      <c r="B458" s="4" t="s">
        <v>290</v>
      </c>
      <c r="C458" s="30" t="s">
        <v>280</v>
      </c>
      <c r="D458" s="4">
        <v>1</v>
      </c>
      <c r="E458" s="11" t="s">
        <v>59</v>
      </c>
      <c r="F458" s="21" t="s">
        <v>50</v>
      </c>
      <c r="G458" s="22" t="s">
        <v>51</v>
      </c>
      <c r="H458" s="21" t="s">
        <v>50</v>
      </c>
      <c r="I458" s="22" t="s">
        <v>51</v>
      </c>
      <c r="J458" s="22" t="s">
        <v>52</v>
      </c>
      <c r="K458" s="4" t="s">
        <v>289</v>
      </c>
      <c r="L458" s="22" t="s">
        <v>84</v>
      </c>
      <c r="M458" s="4" t="s">
        <v>619</v>
      </c>
      <c r="N458" s="4" t="s">
        <v>286</v>
      </c>
      <c r="AH458" s="47" t="s">
        <v>357</v>
      </c>
      <c r="EY458" s="4">
        <v>0.32330799999999998</v>
      </c>
      <c r="EZ458" s="4">
        <v>3</v>
      </c>
      <c r="FA458" s="4">
        <v>0.236842</v>
      </c>
      <c r="FB458" s="4">
        <v>3</v>
      </c>
      <c r="FC458" s="24">
        <f t="shared" ref="FC458" si="399">LN(EY458/FA458)</f>
        <v>0.31121217709686544</v>
      </c>
      <c r="FD458" s="25">
        <f t="shared" ref="FD458" si="400">(EZ458+FB458)/(EZ458*FB458)</f>
        <v>0.66666666666666663</v>
      </c>
    </row>
    <row r="459" spans="1:237" ht="14.4">
      <c r="A459" s="4">
        <v>457</v>
      </c>
      <c r="B459" s="4" t="s">
        <v>290</v>
      </c>
      <c r="C459" s="30" t="s">
        <v>280</v>
      </c>
      <c r="D459" s="4">
        <v>1</v>
      </c>
      <c r="E459" s="11" t="s">
        <v>59</v>
      </c>
      <c r="F459" s="21" t="s">
        <v>50</v>
      </c>
      <c r="G459" s="22" t="s">
        <v>51</v>
      </c>
      <c r="H459" s="21" t="s">
        <v>50</v>
      </c>
      <c r="I459" s="22" t="s">
        <v>51</v>
      </c>
      <c r="J459" s="22" t="s">
        <v>52</v>
      </c>
      <c r="K459" s="22"/>
      <c r="L459" s="22"/>
      <c r="M459" s="22"/>
      <c r="N459" s="22"/>
      <c r="O459" s="4" t="s">
        <v>285</v>
      </c>
      <c r="P459" s="22" t="s">
        <v>85</v>
      </c>
      <c r="R459" s="4" t="s">
        <v>286</v>
      </c>
      <c r="AH459" s="47" t="s">
        <v>357</v>
      </c>
      <c r="CQ459" s="4">
        <v>58.361800000000002</v>
      </c>
      <c r="CR459" s="4">
        <v>3</v>
      </c>
      <c r="CS459" s="4">
        <v>18.43</v>
      </c>
      <c r="CT459" s="4">
        <v>3</v>
      </c>
      <c r="CU459" s="24">
        <f t="shared" si="389"/>
        <v>1.1526817945403964</v>
      </c>
      <c r="CV459" s="25">
        <f t="shared" ref="CV459" si="401">(CR459+CT459)/(CR459*CT459)</f>
        <v>0.66666666666666663</v>
      </c>
    </row>
    <row r="460" spans="1:237" ht="14.4">
      <c r="A460" s="4">
        <v>458</v>
      </c>
      <c r="B460" s="4" t="s">
        <v>290</v>
      </c>
      <c r="C460" s="30" t="s">
        <v>280</v>
      </c>
      <c r="D460" s="4">
        <v>1</v>
      </c>
      <c r="E460" s="11" t="s">
        <v>59</v>
      </c>
      <c r="F460" s="21" t="s">
        <v>50</v>
      </c>
      <c r="G460" s="22" t="s">
        <v>51</v>
      </c>
      <c r="H460" s="21" t="s">
        <v>50</v>
      </c>
      <c r="I460" s="22" t="s">
        <v>51</v>
      </c>
      <c r="J460" s="22" t="s">
        <v>52</v>
      </c>
      <c r="K460" s="22"/>
      <c r="L460" s="22"/>
      <c r="M460" s="22"/>
      <c r="N460" s="22"/>
      <c r="S460" s="4" t="s">
        <v>235</v>
      </c>
      <c r="T460" s="4" t="s">
        <v>235</v>
      </c>
      <c r="V460" s="4" t="s">
        <v>287</v>
      </c>
      <c r="W460" s="4" t="s">
        <v>257</v>
      </c>
      <c r="X460" s="4" t="s">
        <v>288</v>
      </c>
      <c r="AH460" s="47" t="s">
        <v>368</v>
      </c>
      <c r="EY460" s="4">
        <v>0.11278199999999999</v>
      </c>
      <c r="EZ460" s="4">
        <v>3</v>
      </c>
      <c r="FA460" s="4">
        <v>0.10902299999999999</v>
      </c>
      <c r="FB460" s="4">
        <v>3</v>
      </c>
      <c r="FC460" s="24">
        <f t="shared" ref="FC460:FC461" si="402">LN(EY460/FA460)</f>
        <v>3.3897882718362277E-2</v>
      </c>
      <c r="FD460" s="25">
        <f t="shared" ref="FD460:FD461" si="403">(EZ460+FB460)/(EZ460*FB460)</f>
        <v>0.66666666666666663</v>
      </c>
    </row>
    <row r="461" spans="1:237" ht="14.4">
      <c r="A461" s="4">
        <v>459</v>
      </c>
      <c r="B461" s="4" t="s">
        <v>290</v>
      </c>
      <c r="C461" s="30" t="s">
        <v>280</v>
      </c>
      <c r="D461" s="4">
        <v>1</v>
      </c>
      <c r="E461" s="11" t="s">
        <v>59</v>
      </c>
      <c r="F461" s="21" t="s">
        <v>50</v>
      </c>
      <c r="G461" s="22" t="s">
        <v>51</v>
      </c>
      <c r="H461" s="21" t="s">
        <v>50</v>
      </c>
      <c r="I461" s="22" t="s">
        <v>51</v>
      </c>
      <c r="J461" s="22" t="s">
        <v>52</v>
      </c>
      <c r="K461" s="22"/>
      <c r="L461" s="22"/>
      <c r="M461" s="22"/>
      <c r="N461" s="22"/>
      <c r="S461" s="12" t="s">
        <v>148</v>
      </c>
      <c r="T461" s="12" t="s">
        <v>149</v>
      </c>
      <c r="V461" s="4" t="s">
        <v>287</v>
      </c>
      <c r="W461" s="4" t="s">
        <v>257</v>
      </c>
      <c r="X461" s="4" t="s">
        <v>288</v>
      </c>
      <c r="AH461" s="47" t="s">
        <v>368</v>
      </c>
      <c r="EY461" s="4">
        <v>0.34586499999999998</v>
      </c>
      <c r="EZ461" s="4">
        <v>3</v>
      </c>
      <c r="FA461" s="4">
        <v>0.24812000000000001</v>
      </c>
      <c r="FB461" s="4">
        <v>3</v>
      </c>
      <c r="FC461" s="24">
        <f t="shared" si="402"/>
        <v>0.33213602540495252</v>
      </c>
      <c r="FD461" s="25">
        <f t="shared" si="403"/>
        <v>0.66666666666666663</v>
      </c>
    </row>
    <row r="462" spans="1:237" ht="14.4">
      <c r="A462" s="4">
        <v>460</v>
      </c>
      <c r="B462" s="4" t="s">
        <v>290</v>
      </c>
      <c r="C462" s="30" t="s">
        <v>280</v>
      </c>
      <c r="D462" s="4">
        <v>1</v>
      </c>
      <c r="E462" s="11" t="s">
        <v>59</v>
      </c>
      <c r="F462" s="21" t="s">
        <v>50</v>
      </c>
      <c r="G462" s="22" t="s">
        <v>51</v>
      </c>
      <c r="H462" s="21" t="s">
        <v>50</v>
      </c>
      <c r="I462" s="22" t="s">
        <v>51</v>
      </c>
      <c r="J462" s="22" t="s">
        <v>52</v>
      </c>
      <c r="K462" s="22"/>
      <c r="L462" s="22"/>
      <c r="M462" s="22"/>
      <c r="N462" s="22"/>
      <c r="Y462" s="23" t="s">
        <v>504</v>
      </c>
      <c r="Z462" s="4" t="s">
        <v>192</v>
      </c>
      <c r="AA462" s="4" t="s">
        <v>266</v>
      </c>
      <c r="AH462" s="47" t="s">
        <v>357</v>
      </c>
      <c r="CQ462" s="4">
        <v>100</v>
      </c>
      <c r="CR462" s="4">
        <v>3</v>
      </c>
      <c r="CS462" s="4">
        <v>100</v>
      </c>
      <c r="CT462" s="4">
        <v>3</v>
      </c>
      <c r="CU462" s="24">
        <f t="shared" ref="CU462" si="404">LN(CQ462/CS462)</f>
        <v>0</v>
      </c>
      <c r="CV462" s="25">
        <f t="shared" ref="CV462" si="405">(CR462+CT462)/(CR462*CT462)</f>
        <v>0.66666666666666663</v>
      </c>
    </row>
    <row r="463" spans="1:237" ht="14.4">
      <c r="A463" s="4">
        <v>461</v>
      </c>
      <c r="B463" s="4" t="s">
        <v>290</v>
      </c>
      <c r="C463" s="30" t="s">
        <v>280</v>
      </c>
      <c r="D463" s="4">
        <v>1</v>
      </c>
      <c r="E463" s="11" t="s">
        <v>59</v>
      </c>
      <c r="F463" s="21" t="s">
        <v>50</v>
      </c>
      <c r="G463" s="22" t="s">
        <v>51</v>
      </c>
      <c r="H463" s="21" t="s">
        <v>50</v>
      </c>
      <c r="I463" s="22" t="s">
        <v>51</v>
      </c>
      <c r="J463" s="22" t="s">
        <v>52</v>
      </c>
      <c r="K463" s="22"/>
      <c r="L463" s="22"/>
      <c r="M463" s="22"/>
      <c r="N463" s="22"/>
      <c r="Y463" s="23" t="s">
        <v>505</v>
      </c>
      <c r="AH463" s="47" t="s">
        <v>357</v>
      </c>
    </row>
    <row r="464" spans="1:237" ht="16.2">
      <c r="A464" s="4">
        <v>462</v>
      </c>
      <c r="B464" s="4" t="s">
        <v>290</v>
      </c>
      <c r="C464" s="30" t="s">
        <v>280</v>
      </c>
      <c r="E464" s="11" t="s">
        <v>59</v>
      </c>
      <c r="F464" s="21" t="s">
        <v>50</v>
      </c>
      <c r="G464" s="22" t="s">
        <v>51</v>
      </c>
      <c r="H464" s="21" t="s">
        <v>50</v>
      </c>
      <c r="I464" s="22" t="s">
        <v>51</v>
      </c>
      <c r="J464" s="22" t="s">
        <v>52</v>
      </c>
      <c r="K464" s="4" t="s">
        <v>204</v>
      </c>
      <c r="L464" s="4" t="s">
        <v>502</v>
      </c>
      <c r="M464" s="4" t="s">
        <v>620</v>
      </c>
      <c r="N464" s="4" t="s">
        <v>373</v>
      </c>
      <c r="S464" s="12"/>
      <c r="T464" s="12"/>
      <c r="AH464" s="47" t="s">
        <v>368</v>
      </c>
      <c r="BM464" s="4">
        <v>0.89361699999999999</v>
      </c>
      <c r="BN464" s="4">
        <v>3</v>
      </c>
      <c r="BO464" s="4">
        <v>0.61436199999999996</v>
      </c>
      <c r="BP464" s="4">
        <v>3</v>
      </c>
      <c r="BQ464" s="24">
        <f>LN(BM464/BO464)</f>
        <v>0.37469294078351928</v>
      </c>
      <c r="BR464" s="25">
        <f t="shared" ref="BR464:BR469" si="406">(BN464+BP464)/(BN464*BP464)</f>
        <v>0.66666666666666663</v>
      </c>
      <c r="HX464" s="4">
        <v>0.20664199999999999</v>
      </c>
      <c r="HY464" s="4">
        <v>3</v>
      </c>
      <c r="HZ464" s="4">
        <v>0.15637799999999999</v>
      </c>
      <c r="IA464" s="4">
        <v>3</v>
      </c>
      <c r="IB464" s="24">
        <f t="shared" ref="IB464:IB467" si="407">LN(HX464/HZ464)</f>
        <v>0.27871167415363207</v>
      </c>
      <c r="IC464" s="25">
        <f t="shared" ref="IC464:IC467" si="408">(HY464+IA464)/(HY464*IA464)</f>
        <v>0.66666666666666663</v>
      </c>
    </row>
    <row r="465" spans="1:237" ht="14.4">
      <c r="A465" s="4">
        <v>463</v>
      </c>
      <c r="B465" s="4" t="s">
        <v>290</v>
      </c>
      <c r="C465" s="30" t="s">
        <v>280</v>
      </c>
      <c r="E465" s="11" t="s">
        <v>59</v>
      </c>
      <c r="F465" s="21" t="s">
        <v>50</v>
      </c>
      <c r="G465" s="22" t="s">
        <v>51</v>
      </c>
      <c r="H465" s="21" t="s">
        <v>50</v>
      </c>
      <c r="I465" s="22" t="s">
        <v>51</v>
      </c>
      <c r="J465" s="22" t="s">
        <v>52</v>
      </c>
      <c r="K465" s="22" t="s">
        <v>370</v>
      </c>
      <c r="L465" s="22" t="s">
        <v>371</v>
      </c>
      <c r="M465" s="4" t="s">
        <v>619</v>
      </c>
      <c r="N465" s="22" t="s">
        <v>372</v>
      </c>
      <c r="S465" s="12"/>
      <c r="T465" s="12"/>
      <c r="AH465" s="47" t="s">
        <v>368</v>
      </c>
      <c r="BM465" s="4">
        <v>2.1968100000000002</v>
      </c>
      <c r="BN465" s="4">
        <v>3</v>
      </c>
      <c r="BO465" s="4">
        <v>1.0239400000000001</v>
      </c>
      <c r="BP465" s="4">
        <v>3</v>
      </c>
      <c r="BQ465" s="24">
        <f t="shared" ref="BQ465" si="409">LN(BM465/BO465)</f>
        <v>0.76334837694632018</v>
      </c>
      <c r="BR465" s="25">
        <f t="shared" si="406"/>
        <v>0.66666666666666663</v>
      </c>
      <c r="HX465" s="4">
        <v>0.48868400000000001</v>
      </c>
      <c r="HY465" s="4">
        <v>3</v>
      </c>
      <c r="HZ465" s="4">
        <v>0.232156</v>
      </c>
      <c r="IA465" s="4">
        <v>3</v>
      </c>
      <c r="IB465" s="24">
        <f t="shared" si="407"/>
        <v>0.7443065043273539</v>
      </c>
      <c r="IC465" s="25">
        <f t="shared" si="408"/>
        <v>0.66666666666666663</v>
      </c>
    </row>
    <row r="466" spans="1:237" ht="14.4">
      <c r="A466" s="4">
        <v>464</v>
      </c>
      <c r="B466" s="4" t="s">
        <v>290</v>
      </c>
      <c r="C466" s="30" t="s">
        <v>280</v>
      </c>
      <c r="E466" s="11" t="s">
        <v>59</v>
      </c>
      <c r="F466" s="21" t="s">
        <v>50</v>
      </c>
      <c r="G466" s="22" t="s">
        <v>51</v>
      </c>
      <c r="H466" s="21" t="s">
        <v>50</v>
      </c>
      <c r="I466" s="22" t="s">
        <v>51</v>
      </c>
      <c r="J466" s="22" t="s">
        <v>52</v>
      </c>
      <c r="K466" s="22"/>
      <c r="L466" s="22"/>
      <c r="M466" s="22"/>
      <c r="N466" s="22"/>
      <c r="O466" s="4" t="s">
        <v>140</v>
      </c>
      <c r="P466" s="22" t="s">
        <v>85</v>
      </c>
      <c r="R466" s="4" t="s">
        <v>373</v>
      </c>
      <c r="S466" s="12"/>
      <c r="T466" s="12"/>
      <c r="AH466" s="47" t="s">
        <v>368</v>
      </c>
      <c r="BM466" s="4">
        <v>2.2526600000000001</v>
      </c>
      <c r="BN466" s="4">
        <v>3</v>
      </c>
      <c r="BO466" s="4">
        <v>1.0984</v>
      </c>
      <c r="BP466" s="4">
        <v>3</v>
      </c>
      <c r="BQ466" s="24">
        <f>LN(BM466/BO466)</f>
        <v>0.71825716469252476</v>
      </c>
      <c r="BR466" s="25">
        <f t="shared" si="406"/>
        <v>0.66666666666666663</v>
      </c>
      <c r="HX466" s="4">
        <v>0.47070499999999998</v>
      </c>
      <c r="HY466" s="4">
        <v>3</v>
      </c>
      <c r="HZ466" s="4">
        <v>0.22980900000000001</v>
      </c>
      <c r="IA466" s="4">
        <v>3</v>
      </c>
      <c r="IB466" s="24">
        <f t="shared" si="407"/>
        <v>0.71698304168923177</v>
      </c>
      <c r="IC466" s="25">
        <f t="shared" si="408"/>
        <v>0.66666666666666663</v>
      </c>
    </row>
    <row r="467" spans="1:237" ht="14.4">
      <c r="A467" s="4">
        <v>465</v>
      </c>
      <c r="B467" s="4" t="s">
        <v>290</v>
      </c>
      <c r="C467" s="30" t="s">
        <v>280</v>
      </c>
      <c r="E467" s="11" t="s">
        <v>59</v>
      </c>
      <c r="F467" s="21" t="s">
        <v>50</v>
      </c>
      <c r="G467" s="22" t="s">
        <v>51</v>
      </c>
      <c r="H467" s="21" t="s">
        <v>50</v>
      </c>
      <c r="I467" s="22" t="s">
        <v>51</v>
      </c>
      <c r="J467" s="22" t="s">
        <v>52</v>
      </c>
      <c r="K467" s="22"/>
      <c r="L467" s="22"/>
      <c r="M467" s="22"/>
      <c r="N467" s="22"/>
      <c r="S467" s="12"/>
      <c r="T467" s="12"/>
      <c r="Y467" s="23" t="s">
        <v>500</v>
      </c>
      <c r="Z467" s="4" t="s">
        <v>198</v>
      </c>
      <c r="AA467" s="4" t="s">
        <v>373</v>
      </c>
      <c r="AH467" s="47" t="s">
        <v>368</v>
      </c>
      <c r="BM467" s="4">
        <v>2.8670200000000001</v>
      </c>
      <c r="BN467" s="4">
        <v>3</v>
      </c>
      <c r="BO467" s="4">
        <v>1.22872</v>
      </c>
      <c r="BP467" s="4">
        <v>3</v>
      </c>
      <c r="BQ467" s="24">
        <f>LN(BM467/BO467)</f>
        <v>0.84730018568469634</v>
      </c>
      <c r="BR467" s="25">
        <f t="shared" si="406"/>
        <v>0.66666666666666663</v>
      </c>
      <c r="HX467" s="4">
        <v>0.58399000000000001</v>
      </c>
      <c r="HY467" s="4">
        <v>3</v>
      </c>
      <c r="HZ467" s="4">
        <v>0.264961</v>
      </c>
      <c r="IA467" s="4">
        <v>3</v>
      </c>
      <c r="IB467" s="24">
        <f t="shared" si="407"/>
        <v>0.79030121404958853</v>
      </c>
      <c r="IC467" s="25">
        <f t="shared" si="408"/>
        <v>0.66666666666666663</v>
      </c>
    </row>
    <row r="468" spans="1:237" ht="14.4">
      <c r="A468" s="4">
        <v>466</v>
      </c>
      <c r="B468" s="4" t="s">
        <v>290</v>
      </c>
      <c r="C468" s="30" t="s">
        <v>280</v>
      </c>
      <c r="E468" s="11" t="s">
        <v>59</v>
      </c>
      <c r="F468" s="21" t="s">
        <v>50</v>
      </c>
      <c r="G468" s="22" t="s">
        <v>51</v>
      </c>
      <c r="H468" s="21" t="s">
        <v>50</v>
      </c>
      <c r="I468" s="22" t="s">
        <v>51</v>
      </c>
      <c r="J468" s="22" t="s">
        <v>52</v>
      </c>
      <c r="K468" s="22"/>
      <c r="L468" s="22"/>
      <c r="M468" s="22"/>
      <c r="N468" s="22"/>
      <c r="S468" s="12"/>
      <c r="T468" s="12"/>
      <c r="Y468" s="23" t="s">
        <v>511</v>
      </c>
      <c r="AH468" s="47" t="s">
        <v>368</v>
      </c>
      <c r="BM468" s="4">
        <v>1.9361699999999999</v>
      </c>
      <c r="BN468" s="4">
        <v>3</v>
      </c>
      <c r="BO468" s="4">
        <v>1.3776600000000001</v>
      </c>
      <c r="BP468" s="4">
        <v>3</v>
      </c>
      <c r="BQ468" s="24">
        <f t="shared" ref="BQ468" si="410">LN(BM468/BO468)</f>
        <v>0.34032538716682564</v>
      </c>
      <c r="BR468" s="25">
        <f t="shared" si="406"/>
        <v>0.66666666666666663</v>
      </c>
    </row>
    <row r="469" spans="1:237" ht="14.4">
      <c r="A469" s="4">
        <v>467</v>
      </c>
      <c r="B469" s="4" t="s">
        <v>290</v>
      </c>
      <c r="C469" s="30" t="s">
        <v>280</v>
      </c>
      <c r="E469" s="11" t="s">
        <v>59</v>
      </c>
      <c r="F469" s="21" t="s">
        <v>50</v>
      </c>
      <c r="G469" s="22" t="s">
        <v>51</v>
      </c>
      <c r="H469" s="21" t="s">
        <v>50</v>
      </c>
      <c r="I469" s="22" t="s">
        <v>51</v>
      </c>
      <c r="J469" s="22" t="s">
        <v>52</v>
      </c>
      <c r="K469" s="22"/>
      <c r="L469" s="22"/>
      <c r="M469" s="22"/>
      <c r="N469" s="22"/>
      <c r="S469" s="12"/>
      <c r="T469" s="12"/>
      <c r="Y469" s="23" t="s">
        <v>513</v>
      </c>
      <c r="AH469" s="47" t="s">
        <v>368</v>
      </c>
      <c r="BM469" s="4">
        <v>1.8430899999999999</v>
      </c>
      <c r="BN469" s="4">
        <v>3</v>
      </c>
      <c r="BO469" s="4">
        <v>1.1914899999999999</v>
      </c>
      <c r="BP469" s="4">
        <v>3</v>
      </c>
      <c r="BQ469" s="24">
        <f>LN(BM469/BO469)</f>
        <v>0.43623888617990608</v>
      </c>
      <c r="BR469" s="25">
        <f t="shared" si="406"/>
        <v>0.66666666666666663</v>
      </c>
    </row>
    <row r="470" spans="1:237" ht="14.4">
      <c r="A470" s="4">
        <v>468</v>
      </c>
      <c r="B470" s="4" t="s">
        <v>503</v>
      </c>
      <c r="C470" s="30" t="s">
        <v>283</v>
      </c>
      <c r="D470" s="4">
        <v>1</v>
      </c>
      <c r="E470" s="11" t="s">
        <v>59</v>
      </c>
      <c r="F470" s="21" t="s">
        <v>50</v>
      </c>
      <c r="G470" s="22" t="s">
        <v>51</v>
      </c>
      <c r="H470" s="21" t="s">
        <v>50</v>
      </c>
      <c r="I470" s="22" t="s">
        <v>51</v>
      </c>
      <c r="J470" s="22" t="s">
        <v>52</v>
      </c>
      <c r="K470" s="22"/>
      <c r="L470" s="22"/>
      <c r="M470" s="22"/>
      <c r="N470" s="22"/>
      <c r="Y470" s="23" t="s">
        <v>506</v>
      </c>
      <c r="Z470" s="4" t="s">
        <v>198</v>
      </c>
      <c r="AA470" s="4" t="s">
        <v>266</v>
      </c>
      <c r="AH470" s="47" t="s">
        <v>357</v>
      </c>
      <c r="FK470" s="4">
        <v>3.8434200000000001</v>
      </c>
      <c r="FL470" s="4">
        <v>3</v>
      </c>
      <c r="FM470" s="4">
        <v>7.0462600000000002</v>
      </c>
      <c r="FN470" s="4">
        <v>3</v>
      </c>
      <c r="FO470" s="24">
        <f t="shared" ref="FO470:FO480" si="411">LN(FK470/FM470)</f>
        <v>-0.60613438437872968</v>
      </c>
      <c r="FP470" s="25">
        <f t="shared" ref="FP470:FP480" si="412">(FL470+FN470)/(FL470*FN470)</f>
        <v>0.66666666666666663</v>
      </c>
    </row>
    <row r="471" spans="1:237" ht="14.4">
      <c r="A471" s="4">
        <v>469</v>
      </c>
      <c r="B471" s="4" t="s">
        <v>503</v>
      </c>
      <c r="C471" s="30" t="s">
        <v>283</v>
      </c>
      <c r="D471" s="4">
        <v>1</v>
      </c>
      <c r="E471" s="11" t="s">
        <v>59</v>
      </c>
      <c r="F471" s="21" t="s">
        <v>50</v>
      </c>
      <c r="G471" s="22" t="s">
        <v>51</v>
      </c>
      <c r="H471" s="21" t="s">
        <v>50</v>
      </c>
      <c r="I471" s="22" t="s">
        <v>51</v>
      </c>
      <c r="J471" s="22" t="s">
        <v>52</v>
      </c>
      <c r="K471" s="22"/>
      <c r="L471" s="22"/>
      <c r="M471" s="22"/>
      <c r="N471" s="22"/>
      <c r="Y471" s="23" t="s">
        <v>507</v>
      </c>
      <c r="Z471" s="4" t="s">
        <v>198</v>
      </c>
      <c r="AA471" s="4" t="s">
        <v>265</v>
      </c>
      <c r="AH471" s="47" t="s">
        <v>357</v>
      </c>
      <c r="CQ471" s="4">
        <v>100</v>
      </c>
      <c r="CR471" s="4">
        <v>3</v>
      </c>
      <c r="CS471" s="4">
        <v>100</v>
      </c>
      <c r="CT471" s="4">
        <v>3</v>
      </c>
      <c r="CU471" s="24">
        <f t="shared" ref="CU471" si="413">LN(CQ471/CS471)</f>
        <v>0</v>
      </c>
      <c r="CV471" s="25">
        <f t="shared" ref="CV471" si="414">(CR471+CT471)/(CR471*CT471)</f>
        <v>0.66666666666666663</v>
      </c>
      <c r="FK471" s="4">
        <v>2.5622799999999999</v>
      </c>
      <c r="FL471" s="4">
        <v>3</v>
      </c>
      <c r="FM471" s="4">
        <v>7.0462600000000002</v>
      </c>
      <c r="FN471" s="4">
        <v>3</v>
      </c>
      <c r="FO471" s="24">
        <f t="shared" si="411"/>
        <v>-1.0115994924868941</v>
      </c>
      <c r="FP471" s="25">
        <f t="shared" si="412"/>
        <v>0.66666666666666663</v>
      </c>
    </row>
    <row r="472" spans="1:237" ht="14.4">
      <c r="A472" s="4">
        <v>470</v>
      </c>
      <c r="B472" s="4" t="s">
        <v>290</v>
      </c>
      <c r="C472" s="30" t="s">
        <v>282</v>
      </c>
      <c r="D472" s="4">
        <v>1</v>
      </c>
      <c r="E472" s="11" t="s">
        <v>59</v>
      </c>
      <c r="F472" s="21" t="s">
        <v>50</v>
      </c>
      <c r="G472" s="22" t="s">
        <v>51</v>
      </c>
      <c r="H472" s="21" t="s">
        <v>50</v>
      </c>
      <c r="I472" s="22" t="s">
        <v>51</v>
      </c>
      <c r="J472" s="22" t="s">
        <v>52</v>
      </c>
      <c r="K472" s="22"/>
      <c r="L472" s="22"/>
      <c r="M472" s="22"/>
      <c r="N472" s="22"/>
      <c r="Y472" s="23" t="s">
        <v>508</v>
      </c>
      <c r="Z472" s="4" t="s">
        <v>198</v>
      </c>
      <c r="AA472" s="4" t="s">
        <v>265</v>
      </c>
      <c r="AH472" s="47" t="s">
        <v>357</v>
      </c>
      <c r="FK472" s="4">
        <v>5.7651199999999996</v>
      </c>
      <c r="FL472" s="4">
        <v>3</v>
      </c>
      <c r="FM472" s="4">
        <v>8.3274000000000008</v>
      </c>
      <c r="FN472" s="4">
        <v>3</v>
      </c>
      <c r="FO472" s="24">
        <f t="shared" si="411"/>
        <v>-0.3677253138387972</v>
      </c>
      <c r="FP472" s="25">
        <f t="shared" si="412"/>
        <v>0.66666666666666663</v>
      </c>
    </row>
    <row r="473" spans="1:237" ht="14.4">
      <c r="A473" s="4">
        <v>471</v>
      </c>
      <c r="B473" s="4" t="s">
        <v>290</v>
      </c>
      <c r="C473" s="30" t="s">
        <v>282</v>
      </c>
      <c r="D473" s="4">
        <v>1</v>
      </c>
      <c r="E473" s="11" t="s">
        <v>59</v>
      </c>
      <c r="F473" s="21" t="s">
        <v>50</v>
      </c>
      <c r="G473" s="22" t="s">
        <v>51</v>
      </c>
      <c r="H473" s="21" t="s">
        <v>50</v>
      </c>
      <c r="I473" s="22" t="s">
        <v>51</v>
      </c>
      <c r="J473" s="22" t="s">
        <v>52</v>
      </c>
      <c r="K473" s="22"/>
      <c r="L473" s="22"/>
      <c r="M473" s="22"/>
      <c r="N473" s="22"/>
      <c r="Y473" s="23" t="s">
        <v>509</v>
      </c>
      <c r="Z473" s="4" t="s">
        <v>198</v>
      </c>
      <c r="AA473" s="4" t="s">
        <v>265</v>
      </c>
      <c r="AH473" s="47" t="s">
        <v>357</v>
      </c>
      <c r="CQ473" s="4">
        <v>100</v>
      </c>
      <c r="CR473" s="4">
        <v>3</v>
      </c>
      <c r="CS473" s="4">
        <v>100</v>
      </c>
      <c r="CT473" s="4">
        <v>3</v>
      </c>
      <c r="CU473" s="24">
        <f t="shared" ref="CU473" si="415">LN(CQ473/CS473)</f>
        <v>0</v>
      </c>
      <c r="CV473" s="25">
        <f t="shared" ref="CV473" si="416">(CR473+CT473)/(CR473*CT473)</f>
        <v>0.66666666666666663</v>
      </c>
      <c r="FK473" s="4">
        <v>8.3274000000000008</v>
      </c>
      <c r="FL473" s="4">
        <v>3</v>
      </c>
      <c r="FM473" s="4">
        <v>11.530200000000001</v>
      </c>
      <c r="FN473" s="4">
        <v>3</v>
      </c>
      <c r="FO473" s="24">
        <f t="shared" si="411"/>
        <v>-0.32541839757658725</v>
      </c>
      <c r="FP473" s="25">
        <f t="shared" si="412"/>
        <v>0.66666666666666663</v>
      </c>
    </row>
    <row r="474" spans="1:237" ht="14.4">
      <c r="A474" s="4">
        <v>472</v>
      </c>
      <c r="B474" s="4" t="s">
        <v>290</v>
      </c>
      <c r="C474" s="30" t="s">
        <v>282</v>
      </c>
      <c r="D474" s="4">
        <v>1</v>
      </c>
      <c r="E474" s="11" t="s">
        <v>59</v>
      </c>
      <c r="F474" s="21" t="s">
        <v>50</v>
      </c>
      <c r="G474" s="22" t="s">
        <v>51</v>
      </c>
      <c r="H474" s="21" t="s">
        <v>50</v>
      </c>
      <c r="I474" s="22" t="s">
        <v>51</v>
      </c>
      <c r="J474" s="22" t="s">
        <v>52</v>
      </c>
      <c r="K474" s="22"/>
      <c r="L474" s="22"/>
      <c r="M474" s="22"/>
      <c r="N474" s="22"/>
      <c r="Y474" s="23" t="s">
        <v>510</v>
      </c>
      <c r="Z474" s="4" t="s">
        <v>198</v>
      </c>
      <c r="AA474" s="4" t="s">
        <v>265</v>
      </c>
      <c r="AH474" s="47" t="s">
        <v>357</v>
      </c>
      <c r="FK474" s="4">
        <v>13.452</v>
      </c>
      <c r="FL474" s="4">
        <v>3</v>
      </c>
      <c r="FM474" s="4">
        <v>19.857700000000001</v>
      </c>
      <c r="FN474" s="4">
        <v>3</v>
      </c>
      <c r="FO474" s="24">
        <f t="shared" si="411"/>
        <v>-0.3894640473577064</v>
      </c>
      <c r="FP474" s="25">
        <f t="shared" si="412"/>
        <v>0.66666666666666663</v>
      </c>
    </row>
    <row r="475" spans="1:237" ht="14.4">
      <c r="A475" s="4">
        <v>473</v>
      </c>
      <c r="B475" s="4" t="s">
        <v>290</v>
      </c>
      <c r="C475" s="30" t="s">
        <v>282</v>
      </c>
      <c r="D475" s="4">
        <v>1</v>
      </c>
      <c r="E475" s="11" t="s">
        <v>59</v>
      </c>
      <c r="F475" s="21" t="s">
        <v>50</v>
      </c>
      <c r="G475" s="22" t="s">
        <v>51</v>
      </c>
      <c r="H475" s="21" t="s">
        <v>50</v>
      </c>
      <c r="I475" s="22" t="s">
        <v>51</v>
      </c>
      <c r="J475" s="22" t="s">
        <v>52</v>
      </c>
      <c r="K475" s="22"/>
      <c r="L475" s="22"/>
      <c r="M475" s="22"/>
      <c r="N475" s="22"/>
      <c r="Y475" s="23" t="s">
        <v>511</v>
      </c>
      <c r="Z475" s="4" t="s">
        <v>198</v>
      </c>
      <c r="AA475" s="4" t="s">
        <v>265</v>
      </c>
      <c r="AH475" s="47" t="s">
        <v>357</v>
      </c>
      <c r="CQ475" s="4">
        <v>100</v>
      </c>
      <c r="CR475" s="4">
        <v>3</v>
      </c>
      <c r="CS475" s="4">
        <v>100</v>
      </c>
      <c r="CT475" s="4">
        <v>3</v>
      </c>
      <c r="CU475" s="24">
        <f t="shared" ref="CU475" si="417">LN(CQ475/CS475)</f>
        <v>0</v>
      </c>
      <c r="CV475" s="25">
        <f t="shared" ref="CV475" si="418">(CR475+CT475)/(CR475*CT475)</f>
        <v>0.66666666666666663</v>
      </c>
      <c r="FK475" s="4">
        <v>22.419899999999998</v>
      </c>
      <c r="FL475" s="4">
        <v>3</v>
      </c>
      <c r="FM475" s="4">
        <v>31.387899999999998</v>
      </c>
      <c r="FN475" s="4">
        <v>3</v>
      </c>
      <c r="FO475" s="24">
        <f t="shared" si="411"/>
        <v>-0.33647351099845668</v>
      </c>
      <c r="FP475" s="25">
        <f t="shared" si="412"/>
        <v>0.66666666666666663</v>
      </c>
    </row>
    <row r="476" spans="1:237" ht="14.4">
      <c r="A476" s="4">
        <v>474</v>
      </c>
      <c r="B476" s="4" t="s">
        <v>290</v>
      </c>
      <c r="C476" s="30" t="s">
        <v>282</v>
      </c>
      <c r="D476" s="4">
        <v>1</v>
      </c>
      <c r="E476" s="11" t="s">
        <v>59</v>
      </c>
      <c r="F476" s="21" t="s">
        <v>50</v>
      </c>
      <c r="G476" s="22" t="s">
        <v>51</v>
      </c>
      <c r="H476" s="21" t="s">
        <v>50</v>
      </c>
      <c r="I476" s="22" t="s">
        <v>51</v>
      </c>
      <c r="J476" s="22" t="s">
        <v>52</v>
      </c>
      <c r="K476" s="22"/>
      <c r="L476" s="22"/>
      <c r="M476" s="22"/>
      <c r="N476" s="22"/>
      <c r="Y476" s="23" t="s">
        <v>512</v>
      </c>
      <c r="Z476" s="4" t="s">
        <v>198</v>
      </c>
      <c r="AA476" s="4" t="s">
        <v>265</v>
      </c>
      <c r="AH476" s="47" t="s">
        <v>357</v>
      </c>
      <c r="FK476" s="4">
        <v>31.387899999999998</v>
      </c>
      <c r="FL476" s="4">
        <v>3</v>
      </c>
      <c r="FM476" s="4">
        <v>42.918100000000003</v>
      </c>
      <c r="FN476" s="4">
        <v>3</v>
      </c>
      <c r="FO476" s="24">
        <f t="shared" si="411"/>
        <v>-0.31287118004706299</v>
      </c>
      <c r="FP476" s="25">
        <f t="shared" si="412"/>
        <v>0.66666666666666663</v>
      </c>
    </row>
    <row r="477" spans="1:237" ht="14.4">
      <c r="A477" s="4">
        <v>475</v>
      </c>
      <c r="B477" s="4" t="s">
        <v>290</v>
      </c>
      <c r="C477" s="30" t="s">
        <v>282</v>
      </c>
      <c r="D477" s="4">
        <v>1</v>
      </c>
      <c r="E477" s="11" t="s">
        <v>59</v>
      </c>
      <c r="F477" s="21" t="s">
        <v>50</v>
      </c>
      <c r="G477" s="22" t="s">
        <v>51</v>
      </c>
      <c r="H477" s="21" t="s">
        <v>50</v>
      </c>
      <c r="I477" s="22" t="s">
        <v>51</v>
      </c>
      <c r="J477" s="22" t="s">
        <v>52</v>
      </c>
      <c r="K477" s="22"/>
      <c r="L477" s="22"/>
      <c r="M477" s="22"/>
      <c r="N477" s="22"/>
      <c r="Y477" s="23" t="s">
        <v>513</v>
      </c>
      <c r="Z477" s="4" t="s">
        <v>198</v>
      </c>
      <c r="AA477" s="4" t="s">
        <v>265</v>
      </c>
      <c r="AH477" s="47" t="s">
        <v>357</v>
      </c>
      <c r="CQ477" s="4">
        <v>96.323499999999996</v>
      </c>
      <c r="CR477" s="4">
        <v>3</v>
      </c>
      <c r="CS477" s="4">
        <v>41.911799999999999</v>
      </c>
      <c r="CT477" s="4">
        <v>3</v>
      </c>
      <c r="CU477" s="24">
        <f t="shared" ref="CU477" si="419">LN(CQ477/CS477)</f>
        <v>0.83214490791813478</v>
      </c>
      <c r="CV477" s="25">
        <f t="shared" ref="CV477" si="420">(CR477+CT477)/(CR477*CT477)</f>
        <v>0.66666666666666663</v>
      </c>
      <c r="FK477" s="4">
        <v>46.761600000000001</v>
      </c>
      <c r="FL477" s="4">
        <v>3</v>
      </c>
      <c r="FM477" s="4">
        <v>78.790000000000006</v>
      </c>
      <c r="FN477" s="4">
        <v>3</v>
      </c>
      <c r="FO477" s="24">
        <f t="shared" si="411"/>
        <v>-0.52172373195940069</v>
      </c>
      <c r="FP477" s="25">
        <f t="shared" si="412"/>
        <v>0.66666666666666663</v>
      </c>
    </row>
    <row r="478" spans="1:237" ht="14.4">
      <c r="A478" s="4">
        <v>476</v>
      </c>
      <c r="B478" s="4" t="s">
        <v>290</v>
      </c>
      <c r="C478" s="30" t="s">
        <v>282</v>
      </c>
      <c r="D478" s="4">
        <v>1</v>
      </c>
      <c r="E478" s="11" t="s">
        <v>59</v>
      </c>
      <c r="F478" s="21" t="s">
        <v>50</v>
      </c>
      <c r="G478" s="22" t="s">
        <v>51</v>
      </c>
      <c r="H478" s="21" t="s">
        <v>50</v>
      </c>
      <c r="I478" s="22" t="s">
        <v>51</v>
      </c>
      <c r="J478" s="22" t="s">
        <v>52</v>
      </c>
      <c r="K478" s="22"/>
      <c r="L478" s="22"/>
      <c r="M478" s="22"/>
      <c r="N478" s="22"/>
      <c r="Y478" s="23" t="s">
        <v>514</v>
      </c>
      <c r="Z478" s="4" t="s">
        <v>198</v>
      </c>
      <c r="AA478" s="4" t="s">
        <v>265</v>
      </c>
      <c r="AH478" s="47" t="s">
        <v>357</v>
      </c>
      <c r="FK478" s="4">
        <v>68.540899999999993</v>
      </c>
      <c r="FL478" s="4">
        <v>3</v>
      </c>
      <c r="FM478" s="4">
        <v>85.195700000000002</v>
      </c>
      <c r="FN478" s="4">
        <v>3</v>
      </c>
      <c r="FO478" s="24">
        <f t="shared" si="411"/>
        <v>-0.21752031569943978</v>
      </c>
      <c r="FP478" s="25">
        <f t="shared" si="412"/>
        <v>0.66666666666666663</v>
      </c>
    </row>
    <row r="479" spans="1:237" ht="14.4">
      <c r="A479" s="4">
        <v>477</v>
      </c>
      <c r="B479" s="4" t="s">
        <v>290</v>
      </c>
      <c r="C479" s="30" t="s">
        <v>282</v>
      </c>
      <c r="D479" s="4">
        <v>1</v>
      </c>
      <c r="E479" s="11" t="s">
        <v>59</v>
      </c>
      <c r="F479" s="21" t="s">
        <v>50</v>
      </c>
      <c r="G479" s="22" t="s">
        <v>51</v>
      </c>
      <c r="H479" s="21" t="s">
        <v>50</v>
      </c>
      <c r="I479" s="22" t="s">
        <v>51</v>
      </c>
      <c r="J479" s="22" t="s">
        <v>52</v>
      </c>
      <c r="K479" s="22"/>
      <c r="L479" s="22"/>
      <c r="M479" s="22"/>
      <c r="N479" s="22"/>
      <c r="Y479" s="23" t="s">
        <v>515</v>
      </c>
      <c r="Z479" s="4" t="s">
        <v>198</v>
      </c>
      <c r="AA479" s="4" t="s">
        <v>265</v>
      </c>
      <c r="AH479" s="47" t="s">
        <v>357</v>
      </c>
      <c r="CQ479" s="4">
        <v>52.2059</v>
      </c>
      <c r="CR479" s="4">
        <v>3</v>
      </c>
      <c r="CS479" s="4">
        <v>9.5588200000000008</v>
      </c>
      <c r="CT479" s="4">
        <v>3</v>
      </c>
      <c r="CU479" s="24">
        <f t="shared" ref="CU479" si="421">LN(CQ479/CS479)</f>
        <v>1.6977312268387279</v>
      </c>
      <c r="CV479" s="25">
        <f t="shared" ref="CV479" si="422">(CR479+CT479)/(CR479*CT479)</f>
        <v>0.66666666666666663</v>
      </c>
      <c r="FK479" s="4">
        <v>74.946600000000004</v>
      </c>
      <c r="FL479" s="4">
        <v>3</v>
      </c>
      <c r="FM479" s="4">
        <v>89.679699999999997</v>
      </c>
      <c r="FN479" s="4">
        <v>3</v>
      </c>
      <c r="FO479" s="24">
        <f t="shared" si="411"/>
        <v>-0.17946857358690219</v>
      </c>
      <c r="FP479" s="25">
        <f t="shared" si="412"/>
        <v>0.66666666666666663</v>
      </c>
    </row>
    <row r="480" spans="1:237" ht="14.4">
      <c r="A480" s="4">
        <v>478</v>
      </c>
      <c r="B480" s="4" t="s">
        <v>290</v>
      </c>
      <c r="C480" s="30" t="s">
        <v>282</v>
      </c>
      <c r="D480" s="4">
        <v>1</v>
      </c>
      <c r="E480" s="11" t="s">
        <v>59</v>
      </c>
      <c r="F480" s="21" t="s">
        <v>50</v>
      </c>
      <c r="G480" s="22" t="s">
        <v>51</v>
      </c>
      <c r="H480" s="21" t="s">
        <v>50</v>
      </c>
      <c r="I480" s="22" t="s">
        <v>51</v>
      </c>
      <c r="J480" s="22" t="s">
        <v>52</v>
      </c>
      <c r="K480" s="22"/>
      <c r="L480" s="22"/>
      <c r="M480" s="22"/>
      <c r="N480" s="22"/>
      <c r="Y480" s="23" t="s">
        <v>516</v>
      </c>
      <c r="Z480" s="4" t="s">
        <v>198</v>
      </c>
      <c r="AA480" s="4" t="s">
        <v>265</v>
      </c>
      <c r="AH480" s="47" t="s">
        <v>357</v>
      </c>
      <c r="FK480" s="4">
        <v>87.757999999999996</v>
      </c>
      <c r="FL480" s="4">
        <v>3</v>
      </c>
      <c r="FM480" s="4">
        <v>90.320300000000003</v>
      </c>
      <c r="FN480" s="4">
        <v>3</v>
      </c>
      <c r="FO480" s="24">
        <f t="shared" si="411"/>
        <v>-2.8779215077777042E-2</v>
      </c>
      <c r="FP480" s="25">
        <f t="shared" si="412"/>
        <v>0.66666666666666663</v>
      </c>
    </row>
    <row r="481" spans="1:237" ht="14.4">
      <c r="A481" s="4">
        <v>479</v>
      </c>
      <c r="B481" s="4" t="s">
        <v>290</v>
      </c>
      <c r="C481" s="30" t="s">
        <v>282</v>
      </c>
      <c r="D481" s="4">
        <v>1</v>
      </c>
      <c r="E481" s="11" t="s">
        <v>59</v>
      </c>
      <c r="F481" s="21" t="s">
        <v>50</v>
      </c>
      <c r="G481" s="22" t="s">
        <v>51</v>
      </c>
      <c r="H481" s="21" t="s">
        <v>50</v>
      </c>
      <c r="I481" s="22" t="s">
        <v>51</v>
      </c>
      <c r="J481" s="22" t="s">
        <v>52</v>
      </c>
      <c r="K481" s="22"/>
      <c r="L481" s="22"/>
      <c r="M481" s="22"/>
      <c r="N481" s="22"/>
      <c r="Y481" s="23" t="s">
        <v>517</v>
      </c>
      <c r="Z481" s="4" t="s">
        <v>198</v>
      </c>
      <c r="AA481" s="4" t="s">
        <v>265</v>
      </c>
      <c r="AH481" s="47" t="s">
        <v>357</v>
      </c>
      <c r="CQ481" s="4">
        <v>27.2059</v>
      </c>
      <c r="CR481" s="4">
        <v>3</v>
      </c>
      <c r="CS481" s="4">
        <v>0</v>
      </c>
      <c r="CT481" s="4">
        <v>3</v>
      </c>
      <c r="CU481" s="24"/>
      <c r="CV481" s="25">
        <f t="shared" ref="CV481" si="423">(CR481+CT481)/(CR481*CT481)</f>
        <v>0.66666666666666663</v>
      </c>
    </row>
    <row r="482" spans="1:237" ht="16.2">
      <c r="A482" s="4">
        <v>480</v>
      </c>
      <c r="B482" s="4" t="s">
        <v>290</v>
      </c>
      <c r="C482" s="30" t="s">
        <v>282</v>
      </c>
      <c r="D482" s="4">
        <v>1</v>
      </c>
      <c r="E482" s="11" t="s">
        <v>59</v>
      </c>
      <c r="F482" s="21" t="s">
        <v>50</v>
      </c>
      <c r="G482" s="22" t="s">
        <v>51</v>
      </c>
      <c r="H482" s="21" t="s">
        <v>50</v>
      </c>
      <c r="I482" s="22" t="s">
        <v>51</v>
      </c>
      <c r="J482" s="22" t="s">
        <v>52</v>
      </c>
      <c r="K482" s="4" t="s">
        <v>204</v>
      </c>
      <c r="L482" s="4" t="s">
        <v>502</v>
      </c>
      <c r="M482" s="4" t="s">
        <v>620</v>
      </c>
      <c r="N482" s="4" t="s">
        <v>286</v>
      </c>
      <c r="AH482" s="47" t="s">
        <v>357</v>
      </c>
      <c r="CQ482" s="4">
        <v>100</v>
      </c>
      <c r="CR482" s="4">
        <v>3</v>
      </c>
      <c r="CS482" s="4">
        <v>100</v>
      </c>
      <c r="CT482" s="4">
        <v>3</v>
      </c>
      <c r="CU482" s="24">
        <f t="shared" ref="CU482:CU485" si="424">LN(CQ482/CS482)</f>
        <v>0</v>
      </c>
      <c r="CV482" s="25">
        <f t="shared" ref="CV482:CV483" si="425">(CR482+CT482)/(CR482*CT482)</f>
        <v>0.66666666666666663</v>
      </c>
      <c r="EY482" s="4">
        <v>0.10902299999999999</v>
      </c>
      <c r="EZ482" s="4">
        <v>3</v>
      </c>
      <c r="FA482" s="4">
        <v>0.10902299999999999</v>
      </c>
      <c r="FB482" s="4">
        <v>3</v>
      </c>
      <c r="FC482" s="24">
        <f t="shared" ref="FC482" si="426">LN(EY482/FA482)</f>
        <v>0</v>
      </c>
      <c r="FD482" s="25">
        <f t="shared" ref="FD482" si="427">(EZ482+FB482)/(EZ482*FB482)</f>
        <v>0.66666666666666663</v>
      </c>
    </row>
    <row r="483" spans="1:237" ht="14.4">
      <c r="A483" s="4">
        <v>481</v>
      </c>
      <c r="B483" s="4" t="s">
        <v>290</v>
      </c>
      <c r="C483" s="30" t="s">
        <v>282</v>
      </c>
      <c r="D483" s="4">
        <v>1</v>
      </c>
      <c r="E483" s="11" t="s">
        <v>59</v>
      </c>
      <c r="F483" s="21" t="s">
        <v>50</v>
      </c>
      <c r="G483" s="22" t="s">
        <v>51</v>
      </c>
      <c r="H483" s="21" t="s">
        <v>50</v>
      </c>
      <c r="I483" s="22" t="s">
        <v>51</v>
      </c>
      <c r="J483" s="22" t="s">
        <v>52</v>
      </c>
      <c r="K483" s="4" t="s">
        <v>284</v>
      </c>
      <c r="L483" s="22" t="s">
        <v>84</v>
      </c>
      <c r="M483" s="4" t="s">
        <v>618</v>
      </c>
      <c r="N483" s="4" t="s">
        <v>286</v>
      </c>
      <c r="AH483" s="47" t="s">
        <v>357</v>
      </c>
      <c r="CQ483" s="4">
        <v>85.238900000000001</v>
      </c>
      <c r="CR483" s="4">
        <v>3</v>
      </c>
      <c r="CS483" s="4">
        <v>22.269600000000001</v>
      </c>
      <c r="CT483" s="4">
        <v>3</v>
      </c>
      <c r="CU483" s="24">
        <f t="shared" si="424"/>
        <v>1.3422353826826483</v>
      </c>
      <c r="CV483" s="25">
        <f t="shared" si="425"/>
        <v>0.66666666666666663</v>
      </c>
    </row>
    <row r="484" spans="1:237" ht="14.4">
      <c r="A484" s="4">
        <v>482</v>
      </c>
      <c r="B484" s="4" t="s">
        <v>290</v>
      </c>
      <c r="C484" s="30" t="s">
        <v>282</v>
      </c>
      <c r="D484" s="4">
        <v>1</v>
      </c>
      <c r="E484" s="11" t="s">
        <v>59</v>
      </c>
      <c r="F484" s="21" t="s">
        <v>50</v>
      </c>
      <c r="G484" s="22" t="s">
        <v>51</v>
      </c>
      <c r="H484" s="21" t="s">
        <v>50</v>
      </c>
      <c r="I484" s="22" t="s">
        <v>51</v>
      </c>
      <c r="J484" s="22" t="s">
        <v>52</v>
      </c>
      <c r="K484" s="4" t="s">
        <v>289</v>
      </c>
      <c r="L484" s="22" t="s">
        <v>84</v>
      </c>
      <c r="M484" s="4" t="s">
        <v>619</v>
      </c>
      <c r="N484" s="4" t="s">
        <v>286</v>
      </c>
      <c r="AH484" s="47" t="s">
        <v>357</v>
      </c>
      <c r="EY484" s="4">
        <v>0.31578899999999999</v>
      </c>
      <c r="EZ484" s="4">
        <v>3</v>
      </c>
      <c r="FA484" s="4">
        <v>0.236842</v>
      </c>
      <c r="FB484" s="4">
        <v>3</v>
      </c>
      <c r="FC484" s="24">
        <f t="shared" ref="FC484" si="428">LN(EY484/FA484)</f>
        <v>0.2876810168951992</v>
      </c>
      <c r="FD484" s="25">
        <f t="shared" ref="FD484" si="429">(EZ484+FB484)/(EZ484*FB484)</f>
        <v>0.66666666666666663</v>
      </c>
    </row>
    <row r="485" spans="1:237" ht="14.4">
      <c r="A485" s="4">
        <v>483</v>
      </c>
      <c r="B485" s="4" t="s">
        <v>290</v>
      </c>
      <c r="C485" s="30" t="s">
        <v>282</v>
      </c>
      <c r="D485" s="4">
        <v>1</v>
      </c>
      <c r="E485" s="11" t="s">
        <v>59</v>
      </c>
      <c r="F485" s="21" t="s">
        <v>50</v>
      </c>
      <c r="G485" s="22" t="s">
        <v>51</v>
      </c>
      <c r="H485" s="21" t="s">
        <v>50</v>
      </c>
      <c r="I485" s="22" t="s">
        <v>51</v>
      </c>
      <c r="J485" s="22" t="s">
        <v>52</v>
      </c>
      <c r="K485" s="22"/>
      <c r="L485" s="22"/>
      <c r="M485" s="22"/>
      <c r="N485" s="22"/>
      <c r="O485" s="4" t="s">
        <v>285</v>
      </c>
      <c r="P485" s="22" t="s">
        <v>85</v>
      </c>
      <c r="R485" s="4" t="s">
        <v>286</v>
      </c>
      <c r="AH485" s="47" t="s">
        <v>357</v>
      </c>
      <c r="CQ485" s="4">
        <v>56.058</v>
      </c>
      <c r="CR485" s="4">
        <v>3</v>
      </c>
      <c r="CS485" s="4">
        <v>18.43</v>
      </c>
      <c r="CT485" s="4">
        <v>3</v>
      </c>
      <c r="CU485" s="24">
        <f t="shared" si="424"/>
        <v>1.1124070973571416</v>
      </c>
      <c r="CV485" s="25">
        <f t="shared" ref="CV485" si="430">(CR485+CT485)/(CR485*CT485)</f>
        <v>0.66666666666666663</v>
      </c>
    </row>
    <row r="486" spans="1:237" ht="14.4">
      <c r="A486" s="4">
        <v>484</v>
      </c>
      <c r="B486" s="4" t="s">
        <v>290</v>
      </c>
      <c r="C486" s="30" t="s">
        <v>282</v>
      </c>
      <c r="D486" s="4">
        <v>1</v>
      </c>
      <c r="E486" s="11" t="s">
        <v>59</v>
      </c>
      <c r="F486" s="21" t="s">
        <v>50</v>
      </c>
      <c r="G486" s="22" t="s">
        <v>51</v>
      </c>
      <c r="H486" s="21" t="s">
        <v>50</v>
      </c>
      <c r="I486" s="22" t="s">
        <v>51</v>
      </c>
      <c r="J486" s="22" t="s">
        <v>52</v>
      </c>
      <c r="K486" s="22"/>
      <c r="L486" s="22"/>
      <c r="M486" s="22"/>
      <c r="N486" s="22"/>
      <c r="S486" s="4" t="s">
        <v>235</v>
      </c>
      <c r="T486" s="4" t="s">
        <v>235</v>
      </c>
      <c r="V486" s="4" t="s">
        <v>287</v>
      </c>
      <c r="W486" s="4" t="s">
        <v>257</v>
      </c>
      <c r="X486" s="4" t="s">
        <v>288</v>
      </c>
      <c r="AH486" s="47" t="s">
        <v>368</v>
      </c>
      <c r="EY486" s="4">
        <v>0.10902299999999999</v>
      </c>
      <c r="EZ486" s="4">
        <v>3</v>
      </c>
      <c r="FA486" s="4">
        <v>0.10902299999999999</v>
      </c>
      <c r="FB486" s="4">
        <v>3</v>
      </c>
      <c r="FC486" s="24">
        <f t="shared" ref="FC486:FC487" si="431">LN(EY486/FA486)</f>
        <v>0</v>
      </c>
      <c r="FD486" s="25">
        <f t="shared" ref="FD486:FD487" si="432">(EZ486+FB486)/(EZ486*FB486)</f>
        <v>0.66666666666666663</v>
      </c>
    </row>
    <row r="487" spans="1:237" ht="14.4">
      <c r="A487" s="4">
        <v>485</v>
      </c>
      <c r="B487" s="4" t="s">
        <v>290</v>
      </c>
      <c r="C487" s="30" t="s">
        <v>282</v>
      </c>
      <c r="D487" s="4">
        <v>1</v>
      </c>
      <c r="E487" s="11" t="s">
        <v>59</v>
      </c>
      <c r="F487" s="21" t="s">
        <v>50</v>
      </c>
      <c r="G487" s="22" t="s">
        <v>51</v>
      </c>
      <c r="H487" s="21" t="s">
        <v>50</v>
      </c>
      <c r="I487" s="22" t="s">
        <v>51</v>
      </c>
      <c r="J487" s="22" t="s">
        <v>52</v>
      </c>
      <c r="K487" s="22"/>
      <c r="L487" s="22"/>
      <c r="M487" s="22"/>
      <c r="N487" s="22"/>
      <c r="S487" s="12" t="s">
        <v>148</v>
      </c>
      <c r="T487" s="12" t="s">
        <v>149</v>
      </c>
      <c r="V487" s="4" t="s">
        <v>287</v>
      </c>
      <c r="W487" s="4" t="s">
        <v>257</v>
      </c>
      <c r="X487" s="4" t="s">
        <v>288</v>
      </c>
      <c r="AH487" s="47" t="s">
        <v>368</v>
      </c>
      <c r="EY487" s="4">
        <v>0.33834599999999998</v>
      </c>
      <c r="EZ487" s="4">
        <v>3</v>
      </c>
      <c r="FA487" s="4">
        <v>0.24812000000000001</v>
      </c>
      <c r="FB487" s="4">
        <v>3</v>
      </c>
      <c r="FC487" s="24">
        <f t="shared" si="431"/>
        <v>0.31015654042570612</v>
      </c>
      <c r="FD487" s="25">
        <f t="shared" si="432"/>
        <v>0.66666666666666663</v>
      </c>
    </row>
    <row r="488" spans="1:237" ht="16.2">
      <c r="A488" s="4">
        <v>486</v>
      </c>
      <c r="B488" s="4" t="s">
        <v>290</v>
      </c>
      <c r="C488" s="30" t="s">
        <v>282</v>
      </c>
      <c r="E488" s="11" t="s">
        <v>59</v>
      </c>
      <c r="F488" s="21" t="s">
        <v>50</v>
      </c>
      <c r="G488" s="22" t="s">
        <v>51</v>
      </c>
      <c r="H488" s="21" t="s">
        <v>50</v>
      </c>
      <c r="I488" s="22" t="s">
        <v>51</v>
      </c>
      <c r="J488" s="22" t="s">
        <v>52</v>
      </c>
      <c r="K488" s="4" t="s">
        <v>204</v>
      </c>
      <c r="L488" s="4" t="s">
        <v>502</v>
      </c>
      <c r="M488" s="4" t="s">
        <v>620</v>
      </c>
      <c r="N488" s="4" t="s">
        <v>373</v>
      </c>
      <c r="S488" s="12"/>
      <c r="T488" s="12"/>
      <c r="AH488" s="47" t="s">
        <v>368</v>
      </c>
      <c r="BM488" s="4">
        <v>0.93085099999999998</v>
      </c>
      <c r="BN488" s="4">
        <v>3</v>
      </c>
      <c r="BO488" s="4">
        <v>0.61436199999999996</v>
      </c>
      <c r="BP488" s="4">
        <v>3</v>
      </c>
      <c r="BQ488" s="24">
        <f>LN(BM488/BO488)</f>
        <v>0.41551489054186763</v>
      </c>
      <c r="BR488" s="25">
        <f t="shared" ref="BR488:BR493" si="433">(BN488+BP488)/(BN488*BP488)</f>
        <v>0.66666666666666663</v>
      </c>
      <c r="HX488" s="4">
        <v>0.22548499999999999</v>
      </c>
      <c r="HY488" s="4">
        <v>3</v>
      </c>
      <c r="HZ488" s="4">
        <v>0.15637799999999999</v>
      </c>
      <c r="IA488" s="4">
        <v>3</v>
      </c>
      <c r="IB488" s="24">
        <f t="shared" ref="IB488:IB491" si="434">LN(HX488/HZ488)</f>
        <v>0.36597748462791946</v>
      </c>
      <c r="IC488" s="25">
        <f t="shared" ref="IC488:IC491" si="435">(HY488+IA488)/(HY488*IA488)</f>
        <v>0.66666666666666663</v>
      </c>
    </row>
    <row r="489" spans="1:237" ht="14.4">
      <c r="A489" s="4">
        <v>487</v>
      </c>
      <c r="B489" s="4" t="s">
        <v>290</v>
      </c>
      <c r="C489" s="30" t="s">
        <v>282</v>
      </c>
      <c r="E489" s="11" t="s">
        <v>59</v>
      </c>
      <c r="F489" s="21" t="s">
        <v>50</v>
      </c>
      <c r="G489" s="22" t="s">
        <v>51</v>
      </c>
      <c r="H489" s="21" t="s">
        <v>50</v>
      </c>
      <c r="I489" s="22" t="s">
        <v>51</v>
      </c>
      <c r="J489" s="22" t="s">
        <v>52</v>
      </c>
      <c r="K489" s="22" t="s">
        <v>370</v>
      </c>
      <c r="L489" s="22" t="s">
        <v>371</v>
      </c>
      <c r="M489" s="4" t="s">
        <v>619</v>
      </c>
      <c r="N489" s="22" t="s">
        <v>372</v>
      </c>
      <c r="S489" s="12"/>
      <c r="T489" s="12"/>
      <c r="AH489" s="47" t="s">
        <v>368</v>
      </c>
      <c r="BM489" s="4">
        <v>2.1781899999999998</v>
      </c>
      <c r="BN489" s="4">
        <v>3</v>
      </c>
      <c r="BO489" s="4">
        <v>1.0239400000000001</v>
      </c>
      <c r="BP489" s="4">
        <v>3</v>
      </c>
      <c r="BQ489" s="24">
        <f t="shared" ref="BQ489" si="436">LN(BM489/BO489)</f>
        <v>0.75483632555162206</v>
      </c>
      <c r="BR489" s="25">
        <f t="shared" si="433"/>
        <v>0.66666666666666663</v>
      </c>
      <c r="HX489" s="4">
        <v>0.46692400000000001</v>
      </c>
      <c r="HY489" s="4">
        <v>3</v>
      </c>
      <c r="HZ489" s="4">
        <v>0.232156</v>
      </c>
      <c r="IA489" s="4">
        <v>3</v>
      </c>
      <c r="IB489" s="24">
        <f t="shared" si="434"/>
        <v>0.69875694403525324</v>
      </c>
      <c r="IC489" s="25">
        <f t="shared" si="435"/>
        <v>0.66666666666666663</v>
      </c>
    </row>
    <row r="490" spans="1:237" ht="14.4">
      <c r="A490" s="4">
        <v>488</v>
      </c>
      <c r="B490" s="4" t="s">
        <v>290</v>
      </c>
      <c r="C490" s="30" t="s">
        <v>282</v>
      </c>
      <c r="E490" s="11" t="s">
        <v>59</v>
      </c>
      <c r="F490" s="21" t="s">
        <v>50</v>
      </c>
      <c r="G490" s="22" t="s">
        <v>51</v>
      </c>
      <c r="H490" s="21" t="s">
        <v>50</v>
      </c>
      <c r="I490" s="22" t="s">
        <v>51</v>
      </c>
      <c r="J490" s="22" t="s">
        <v>52</v>
      </c>
      <c r="K490" s="22"/>
      <c r="L490" s="22"/>
      <c r="N490" s="22"/>
      <c r="O490" s="4" t="s">
        <v>140</v>
      </c>
      <c r="P490" s="22" t="s">
        <v>85</v>
      </c>
      <c r="R490" s="4" t="s">
        <v>373</v>
      </c>
      <c r="S490" s="12"/>
      <c r="T490" s="12"/>
      <c r="AH490" s="47" t="s">
        <v>368</v>
      </c>
      <c r="BM490" s="4">
        <v>2.2340399999999998</v>
      </c>
      <c r="BN490" s="4">
        <v>3</v>
      </c>
      <c r="BO490" s="4">
        <v>1.0984</v>
      </c>
      <c r="BP490" s="4">
        <v>3</v>
      </c>
      <c r="BQ490" s="24">
        <f>LN(BM490/BO490)</f>
        <v>0.70995703011804456</v>
      </c>
      <c r="BR490" s="25">
        <f t="shared" si="433"/>
        <v>0.66666666666666663</v>
      </c>
      <c r="HX490" s="4">
        <v>0.48331200000000002</v>
      </c>
      <c r="HY490" s="4">
        <v>3</v>
      </c>
      <c r="HZ490" s="4">
        <v>0.22980900000000001</v>
      </c>
      <c r="IA490" s="4">
        <v>3</v>
      </c>
      <c r="IB490" s="24">
        <f t="shared" si="434"/>
        <v>0.74341387870276043</v>
      </c>
      <c r="IC490" s="25">
        <f t="shared" si="435"/>
        <v>0.66666666666666663</v>
      </c>
    </row>
    <row r="491" spans="1:237" ht="14.4">
      <c r="A491" s="4">
        <v>489</v>
      </c>
      <c r="B491" s="4" t="s">
        <v>290</v>
      </c>
      <c r="C491" s="30" t="s">
        <v>282</v>
      </c>
      <c r="E491" s="11" t="s">
        <v>59</v>
      </c>
      <c r="F491" s="21" t="s">
        <v>50</v>
      </c>
      <c r="G491" s="22" t="s">
        <v>51</v>
      </c>
      <c r="H491" s="21" t="s">
        <v>50</v>
      </c>
      <c r="I491" s="22" t="s">
        <v>51</v>
      </c>
      <c r="J491" s="22" t="s">
        <v>52</v>
      </c>
      <c r="K491" s="22"/>
      <c r="L491" s="22"/>
      <c r="N491" s="22"/>
      <c r="S491" s="12"/>
      <c r="T491" s="12"/>
      <c r="Y491" s="23" t="s">
        <v>500</v>
      </c>
      <c r="Z491" s="4" t="s">
        <v>198</v>
      </c>
      <c r="AA491" s="4" t="s">
        <v>373</v>
      </c>
      <c r="AH491" s="47" t="s">
        <v>368</v>
      </c>
      <c r="BM491" s="4">
        <v>2.8483999999999998</v>
      </c>
      <c r="BN491" s="4">
        <v>3</v>
      </c>
      <c r="BO491" s="4">
        <v>1.22872</v>
      </c>
      <c r="BP491" s="4">
        <v>3</v>
      </c>
      <c r="BQ491" s="24">
        <f>LN(BM491/BO491)</f>
        <v>0.8407844560005967</v>
      </c>
      <c r="BR491" s="25">
        <f t="shared" si="433"/>
        <v>0.66666666666666663</v>
      </c>
      <c r="HX491" s="4">
        <v>0.59345700000000001</v>
      </c>
      <c r="HY491" s="4">
        <v>3</v>
      </c>
      <c r="HZ491" s="4">
        <v>0.264961</v>
      </c>
      <c r="IA491" s="4">
        <v>3</v>
      </c>
      <c r="IB491" s="24">
        <f t="shared" si="434"/>
        <v>0.80638211452206865</v>
      </c>
      <c r="IC491" s="25">
        <f t="shared" si="435"/>
        <v>0.66666666666666663</v>
      </c>
    </row>
    <row r="492" spans="1:237" ht="14.4">
      <c r="A492" s="4">
        <v>490</v>
      </c>
      <c r="B492" s="4" t="s">
        <v>290</v>
      </c>
      <c r="C492" s="30" t="s">
        <v>282</v>
      </c>
      <c r="E492" s="11" t="s">
        <v>59</v>
      </c>
      <c r="F492" s="21" t="s">
        <v>50</v>
      </c>
      <c r="G492" s="22" t="s">
        <v>51</v>
      </c>
      <c r="H492" s="21" t="s">
        <v>50</v>
      </c>
      <c r="I492" s="22" t="s">
        <v>51</v>
      </c>
      <c r="J492" s="22" t="s">
        <v>52</v>
      </c>
      <c r="K492" s="22"/>
      <c r="L492" s="22"/>
      <c r="M492" s="22"/>
      <c r="N492" s="22"/>
      <c r="S492" s="12"/>
      <c r="T492" s="12"/>
      <c r="Y492" s="23" t="s">
        <v>511</v>
      </c>
      <c r="AH492" s="47" t="s">
        <v>368</v>
      </c>
      <c r="BM492" s="4">
        <v>1.88032</v>
      </c>
      <c r="BN492" s="4">
        <v>3</v>
      </c>
      <c r="BO492" s="4">
        <v>1.3776600000000001</v>
      </c>
      <c r="BP492" s="4">
        <v>3</v>
      </c>
      <c r="BQ492" s="24">
        <f t="shared" ref="BQ492" si="437">LN(BM492/BO492)</f>
        <v>0.31105556737341622</v>
      </c>
      <c r="BR492" s="25">
        <f t="shared" si="433"/>
        <v>0.66666666666666663</v>
      </c>
    </row>
    <row r="493" spans="1:237" ht="14.4">
      <c r="A493" s="4">
        <v>491</v>
      </c>
      <c r="B493" s="4" t="s">
        <v>290</v>
      </c>
      <c r="C493" s="30" t="s">
        <v>282</v>
      </c>
      <c r="E493" s="11" t="s">
        <v>59</v>
      </c>
      <c r="F493" s="21" t="s">
        <v>50</v>
      </c>
      <c r="G493" s="22" t="s">
        <v>51</v>
      </c>
      <c r="H493" s="21" t="s">
        <v>50</v>
      </c>
      <c r="I493" s="22" t="s">
        <v>51</v>
      </c>
      <c r="J493" s="22" t="s">
        <v>52</v>
      </c>
      <c r="K493" s="22"/>
      <c r="L493" s="22"/>
      <c r="M493" s="22"/>
      <c r="N493" s="22"/>
      <c r="S493" s="12"/>
      <c r="T493" s="12"/>
      <c r="Y493" s="23" t="s">
        <v>513</v>
      </c>
      <c r="AH493" s="47" t="s">
        <v>368</v>
      </c>
      <c r="BM493" s="4">
        <v>1.82447</v>
      </c>
      <c r="BN493" s="4">
        <v>3</v>
      </c>
      <c r="BO493" s="4">
        <v>1.1914899999999999</v>
      </c>
      <c r="BP493" s="4">
        <v>3</v>
      </c>
      <c r="BQ493" s="24">
        <f>LN(BM493/BO493)</f>
        <v>0.4260849091588893</v>
      </c>
      <c r="BR493" s="25">
        <f t="shared" si="433"/>
        <v>0.66666666666666663</v>
      </c>
    </row>
    <row r="494" spans="1:237" ht="14.4">
      <c r="A494" s="4">
        <v>492</v>
      </c>
      <c r="B494" s="4" t="s">
        <v>518</v>
      </c>
      <c r="C494" s="30" t="s">
        <v>293</v>
      </c>
      <c r="D494" s="4">
        <v>1</v>
      </c>
      <c r="E494" s="11" t="s">
        <v>59</v>
      </c>
      <c r="F494" s="30" t="s">
        <v>291</v>
      </c>
      <c r="G494" s="22" t="s">
        <v>90</v>
      </c>
      <c r="H494" s="21" t="s">
        <v>50</v>
      </c>
      <c r="I494" s="22" t="s">
        <v>51</v>
      </c>
      <c r="J494" s="22" t="s">
        <v>292</v>
      </c>
      <c r="K494" s="4" t="s">
        <v>302</v>
      </c>
      <c r="L494" s="22" t="s">
        <v>84</v>
      </c>
      <c r="M494" s="4" t="s">
        <v>620</v>
      </c>
      <c r="N494" s="22" t="s">
        <v>307</v>
      </c>
      <c r="AH494" s="47" t="s">
        <v>357</v>
      </c>
      <c r="BS494" s="4">
        <v>3.04589</v>
      </c>
      <c r="BT494" s="4">
        <v>10</v>
      </c>
      <c r="BU494" s="4">
        <v>3.04589</v>
      </c>
      <c r="BV494" s="4">
        <v>10</v>
      </c>
      <c r="BW494" s="24">
        <f>LN(BS494/BU494)</f>
        <v>0</v>
      </c>
      <c r="BX494" s="25">
        <f t="shared" ref="BX494:BX499" si="438">(BT494+BV494)/(BT494*BV494)</f>
        <v>0.2</v>
      </c>
    </row>
    <row r="495" spans="1:237" ht="14.4">
      <c r="A495" s="4">
        <v>493</v>
      </c>
      <c r="B495" s="4" t="s">
        <v>518</v>
      </c>
      <c r="C495" s="30" t="s">
        <v>293</v>
      </c>
      <c r="D495" s="4">
        <v>1</v>
      </c>
      <c r="E495" s="11" t="s">
        <v>59</v>
      </c>
      <c r="F495" s="30" t="s">
        <v>291</v>
      </c>
      <c r="G495" s="22" t="s">
        <v>90</v>
      </c>
      <c r="H495" s="21" t="s">
        <v>50</v>
      </c>
      <c r="I495" s="22" t="s">
        <v>51</v>
      </c>
      <c r="J495" s="22" t="s">
        <v>292</v>
      </c>
      <c r="K495" s="4" t="s">
        <v>303</v>
      </c>
      <c r="L495" s="22" t="s">
        <v>84</v>
      </c>
      <c r="M495" s="4" t="s">
        <v>620</v>
      </c>
      <c r="N495" s="22" t="s">
        <v>307</v>
      </c>
      <c r="AH495" s="47" t="s">
        <v>357</v>
      </c>
      <c r="BS495" s="4">
        <v>2.6934</v>
      </c>
      <c r="BT495" s="4">
        <v>10</v>
      </c>
      <c r="BU495" s="4">
        <v>2.3247399999999998</v>
      </c>
      <c r="BV495" s="4">
        <v>10</v>
      </c>
      <c r="BW495" s="24">
        <f t="shared" ref="BW495:BW496" si="439">LN(BS495/BU495)</f>
        <v>0.14719613120468628</v>
      </c>
      <c r="BX495" s="25">
        <f t="shared" si="438"/>
        <v>0.2</v>
      </c>
    </row>
    <row r="496" spans="1:237" ht="14.4">
      <c r="A496" s="4">
        <v>494</v>
      </c>
      <c r="B496" s="4" t="s">
        <v>315</v>
      </c>
      <c r="C496" s="30" t="s">
        <v>293</v>
      </c>
      <c r="D496" s="4">
        <v>1</v>
      </c>
      <c r="E496" s="11" t="s">
        <v>59</v>
      </c>
      <c r="F496" s="30" t="s">
        <v>291</v>
      </c>
      <c r="G496" s="22" t="s">
        <v>90</v>
      </c>
      <c r="H496" s="21" t="s">
        <v>50</v>
      </c>
      <c r="I496" s="22" t="s">
        <v>51</v>
      </c>
      <c r="J496" s="22" t="s">
        <v>292</v>
      </c>
      <c r="K496" s="4" t="s">
        <v>304</v>
      </c>
      <c r="L496" s="22" t="s">
        <v>84</v>
      </c>
      <c r="M496" s="4" t="s">
        <v>618</v>
      </c>
      <c r="N496" s="22" t="s">
        <v>307</v>
      </c>
      <c r="AH496" s="47" t="s">
        <v>357</v>
      </c>
      <c r="BS496" s="4">
        <v>2.3954900000000001</v>
      </c>
      <c r="BT496" s="4">
        <v>10</v>
      </c>
      <c r="BU496" s="4">
        <v>1.9722500000000001</v>
      </c>
      <c r="BV496" s="4">
        <v>10</v>
      </c>
      <c r="BW496" s="24">
        <f t="shared" si="439"/>
        <v>0.19441277984542191</v>
      </c>
      <c r="BX496" s="25">
        <f t="shared" si="438"/>
        <v>0.2</v>
      </c>
    </row>
    <row r="497" spans="1:100" ht="14.4">
      <c r="A497" s="4">
        <v>495</v>
      </c>
      <c r="B497" s="4" t="s">
        <v>315</v>
      </c>
      <c r="C497" s="30" t="s">
        <v>293</v>
      </c>
      <c r="D497" s="4">
        <v>1</v>
      </c>
      <c r="E497" s="11" t="s">
        <v>59</v>
      </c>
      <c r="F497" s="30" t="s">
        <v>291</v>
      </c>
      <c r="G497" s="22" t="s">
        <v>90</v>
      </c>
      <c r="H497" s="21" t="s">
        <v>50</v>
      </c>
      <c r="I497" s="22" t="s">
        <v>51</v>
      </c>
      <c r="J497" s="22" t="s">
        <v>292</v>
      </c>
      <c r="K497" s="4" t="s">
        <v>305</v>
      </c>
      <c r="L497" s="22" t="s">
        <v>84</v>
      </c>
      <c r="M497" s="4" t="s">
        <v>618</v>
      </c>
      <c r="N497" s="22" t="s">
        <v>307</v>
      </c>
      <c r="AH497" s="47" t="s">
        <v>357</v>
      </c>
      <c r="BS497" s="4">
        <v>1.68797</v>
      </c>
      <c r="BT497" s="4">
        <v>10</v>
      </c>
      <c r="BU497" s="4">
        <v>1.3740000000000001</v>
      </c>
      <c r="BV497" s="4">
        <v>10</v>
      </c>
      <c r="BW497" s="24">
        <f>LN(BS497/BU497)</f>
        <v>0.20580042970382645</v>
      </c>
      <c r="BX497" s="25">
        <f t="shared" si="438"/>
        <v>0.2</v>
      </c>
    </row>
    <row r="498" spans="1:100" ht="14.4">
      <c r="A498" s="4">
        <v>496</v>
      </c>
      <c r="B498" s="4" t="s">
        <v>315</v>
      </c>
      <c r="C498" s="30" t="s">
        <v>293</v>
      </c>
      <c r="D498" s="4">
        <v>1</v>
      </c>
      <c r="E498" s="11" t="s">
        <v>59</v>
      </c>
      <c r="F498" s="30" t="s">
        <v>291</v>
      </c>
      <c r="G498" s="22" t="s">
        <v>90</v>
      </c>
      <c r="H498" s="21" t="s">
        <v>50</v>
      </c>
      <c r="I498" s="22" t="s">
        <v>51</v>
      </c>
      <c r="J498" s="22" t="s">
        <v>292</v>
      </c>
      <c r="K498" s="4" t="s">
        <v>255</v>
      </c>
      <c r="L498" s="22" t="s">
        <v>84</v>
      </c>
      <c r="M498" s="4" t="s">
        <v>619</v>
      </c>
      <c r="N498" s="22" t="s">
        <v>307</v>
      </c>
      <c r="AH498" s="47" t="s">
        <v>357</v>
      </c>
      <c r="BS498" s="4">
        <v>1.3218300000000001</v>
      </c>
      <c r="BT498" s="4">
        <v>10</v>
      </c>
      <c r="BU498" s="4">
        <v>0.57094699999999998</v>
      </c>
      <c r="BV498" s="4">
        <v>10</v>
      </c>
      <c r="BW498" s="24">
        <f t="shared" ref="BW498:BW499" si="440">LN(BS498/BU498)</f>
        <v>0.83947603336869836</v>
      </c>
      <c r="BX498" s="25">
        <f t="shared" si="438"/>
        <v>0.2</v>
      </c>
    </row>
    <row r="499" spans="1:100" ht="14.4">
      <c r="A499" s="4">
        <v>497</v>
      </c>
      <c r="B499" s="4" t="s">
        <v>315</v>
      </c>
      <c r="C499" s="30" t="s">
        <v>293</v>
      </c>
      <c r="D499" s="4">
        <v>1</v>
      </c>
      <c r="E499" s="11" t="s">
        <v>59</v>
      </c>
      <c r="F499" s="30" t="s">
        <v>291</v>
      </c>
      <c r="G499" s="22" t="s">
        <v>90</v>
      </c>
      <c r="H499" s="21" t="s">
        <v>50</v>
      </c>
      <c r="I499" s="22" t="s">
        <v>51</v>
      </c>
      <c r="J499" s="22" t="s">
        <v>292</v>
      </c>
      <c r="K499" s="4" t="s">
        <v>306</v>
      </c>
      <c r="L499" s="22" t="s">
        <v>84</v>
      </c>
      <c r="M499" s="4" t="s">
        <v>619</v>
      </c>
      <c r="N499" s="22" t="s">
        <v>307</v>
      </c>
      <c r="AH499" s="47" t="s">
        <v>357</v>
      </c>
      <c r="BS499" s="4">
        <v>1.2286699999999999</v>
      </c>
      <c r="BT499" s="4">
        <v>10</v>
      </c>
      <c r="BU499" s="4">
        <v>0.20480499999999999</v>
      </c>
      <c r="BV499" s="4">
        <v>10</v>
      </c>
      <c r="BW499" s="24">
        <f t="shared" si="440"/>
        <v>1.7916292555961313</v>
      </c>
      <c r="BX499" s="25">
        <f t="shared" si="438"/>
        <v>0.2</v>
      </c>
    </row>
    <row r="500" spans="1:100" ht="14.4">
      <c r="A500" s="4">
        <v>498</v>
      </c>
      <c r="B500" s="4" t="s">
        <v>315</v>
      </c>
      <c r="C500" s="30" t="s">
        <v>293</v>
      </c>
      <c r="D500" s="4">
        <v>1</v>
      </c>
      <c r="E500" s="11" t="s">
        <v>59</v>
      </c>
      <c r="F500" s="30" t="s">
        <v>291</v>
      </c>
      <c r="G500" s="22" t="s">
        <v>90</v>
      </c>
      <c r="H500" s="21" t="s">
        <v>50</v>
      </c>
      <c r="I500" s="22" t="s">
        <v>51</v>
      </c>
      <c r="J500" s="22" t="s">
        <v>292</v>
      </c>
      <c r="Y500" s="23" t="s">
        <v>509</v>
      </c>
      <c r="Z500" s="4" t="s">
        <v>198</v>
      </c>
      <c r="AA500" s="4" t="s">
        <v>266</v>
      </c>
      <c r="AH500" s="47" t="s">
        <v>365</v>
      </c>
      <c r="CQ500" s="4">
        <v>100</v>
      </c>
      <c r="CR500" s="4">
        <v>3</v>
      </c>
      <c r="CS500" s="4">
        <v>100</v>
      </c>
      <c r="CT500" s="4">
        <v>3</v>
      </c>
      <c r="CU500" s="24">
        <f t="shared" ref="CU500:CU505" si="441">LN(CQ500/CS500)</f>
        <v>0</v>
      </c>
      <c r="CV500" s="25">
        <f t="shared" ref="CV500:CV508" si="442">(CR500+CT500)/(CR500*CT500)</f>
        <v>0.66666666666666663</v>
      </c>
    </row>
    <row r="501" spans="1:100" ht="14.4">
      <c r="A501" s="4">
        <v>499</v>
      </c>
      <c r="B501" s="4" t="s">
        <v>315</v>
      </c>
      <c r="C501" s="30" t="s">
        <v>293</v>
      </c>
      <c r="D501" s="4">
        <v>1</v>
      </c>
      <c r="E501" s="11" t="s">
        <v>59</v>
      </c>
      <c r="F501" s="30" t="s">
        <v>291</v>
      </c>
      <c r="G501" s="22" t="s">
        <v>90</v>
      </c>
      <c r="H501" s="21" t="s">
        <v>50</v>
      </c>
      <c r="I501" s="22" t="s">
        <v>51</v>
      </c>
      <c r="J501" s="22" t="s">
        <v>292</v>
      </c>
      <c r="Y501" s="23" t="s">
        <v>513</v>
      </c>
      <c r="Z501" s="4" t="s">
        <v>198</v>
      </c>
      <c r="AA501" s="4" t="s">
        <v>266</v>
      </c>
      <c r="AH501" s="47" t="s">
        <v>365</v>
      </c>
      <c r="CQ501" s="4">
        <v>100</v>
      </c>
      <c r="CR501" s="4">
        <v>3</v>
      </c>
      <c r="CS501" s="4">
        <v>82.857100000000003</v>
      </c>
      <c r="CT501" s="4">
        <v>3</v>
      </c>
      <c r="CU501" s="24">
        <f t="shared" si="441"/>
        <v>0.18805274874445269</v>
      </c>
      <c r="CV501" s="25">
        <f t="shared" si="442"/>
        <v>0.66666666666666663</v>
      </c>
    </row>
    <row r="502" spans="1:100" ht="14.4">
      <c r="A502" s="4">
        <v>500</v>
      </c>
      <c r="B502" s="4" t="s">
        <v>315</v>
      </c>
      <c r="C502" s="30" t="s">
        <v>293</v>
      </c>
      <c r="D502" s="4">
        <v>1</v>
      </c>
      <c r="E502" s="11" t="s">
        <v>59</v>
      </c>
      <c r="F502" s="30" t="s">
        <v>291</v>
      </c>
      <c r="G502" s="22" t="s">
        <v>90</v>
      </c>
      <c r="H502" s="21" t="s">
        <v>50</v>
      </c>
      <c r="I502" s="22" t="s">
        <v>51</v>
      </c>
      <c r="J502" s="22" t="s">
        <v>292</v>
      </c>
      <c r="Y502" s="23" t="s">
        <v>517</v>
      </c>
      <c r="Z502" s="4" t="s">
        <v>198</v>
      </c>
      <c r="AA502" s="4" t="s">
        <v>266</v>
      </c>
      <c r="AH502" s="47" t="s">
        <v>365</v>
      </c>
      <c r="CQ502" s="4">
        <v>71.428600000000003</v>
      </c>
      <c r="CR502" s="4">
        <v>3</v>
      </c>
      <c r="CS502" s="4">
        <v>34.285699999999999</v>
      </c>
      <c r="CT502" s="4">
        <v>3</v>
      </c>
      <c r="CU502" s="24">
        <f t="shared" si="441"/>
        <v>0.73396999174687394</v>
      </c>
      <c r="CV502" s="25">
        <f t="shared" si="442"/>
        <v>0.66666666666666663</v>
      </c>
    </row>
    <row r="503" spans="1:100" ht="14.4">
      <c r="A503" s="4">
        <v>501</v>
      </c>
      <c r="B503" s="4" t="s">
        <v>315</v>
      </c>
      <c r="C503" s="30" t="s">
        <v>293</v>
      </c>
      <c r="D503" s="4">
        <v>1</v>
      </c>
      <c r="E503" s="11" t="s">
        <v>59</v>
      </c>
      <c r="F503" s="30" t="s">
        <v>291</v>
      </c>
      <c r="G503" s="22" t="s">
        <v>90</v>
      </c>
      <c r="H503" s="21" t="s">
        <v>50</v>
      </c>
      <c r="I503" s="22" t="s">
        <v>51</v>
      </c>
      <c r="J503" s="22" t="s">
        <v>292</v>
      </c>
      <c r="S503" s="12" t="s">
        <v>148</v>
      </c>
      <c r="T503" s="12" t="s">
        <v>149</v>
      </c>
      <c r="V503" s="4" t="s">
        <v>308</v>
      </c>
      <c r="AH503" s="47" t="s">
        <v>365</v>
      </c>
      <c r="CQ503" s="4">
        <v>100</v>
      </c>
      <c r="CR503" s="4">
        <v>2</v>
      </c>
      <c r="CS503" s="4">
        <v>100</v>
      </c>
      <c r="CT503" s="4">
        <v>2</v>
      </c>
      <c r="CU503" s="24">
        <f t="shared" si="441"/>
        <v>0</v>
      </c>
      <c r="CV503" s="25">
        <f t="shared" si="442"/>
        <v>1</v>
      </c>
    </row>
    <row r="504" spans="1:100" ht="14.4">
      <c r="A504" s="4">
        <v>502</v>
      </c>
      <c r="B504" s="4" t="s">
        <v>315</v>
      </c>
      <c r="C504" s="30" t="s">
        <v>293</v>
      </c>
      <c r="D504" s="4">
        <v>1</v>
      </c>
      <c r="E504" s="11" t="s">
        <v>59</v>
      </c>
      <c r="F504" s="30" t="s">
        <v>291</v>
      </c>
      <c r="G504" s="22" t="s">
        <v>90</v>
      </c>
      <c r="H504" s="21" t="s">
        <v>50</v>
      </c>
      <c r="I504" s="22" t="s">
        <v>51</v>
      </c>
      <c r="J504" s="22" t="s">
        <v>292</v>
      </c>
      <c r="S504" s="12" t="s">
        <v>148</v>
      </c>
      <c r="T504" s="12" t="s">
        <v>149</v>
      </c>
      <c r="V504" s="4" t="s">
        <v>309</v>
      </c>
      <c r="AH504" s="47" t="s">
        <v>365</v>
      </c>
      <c r="CQ504" s="4">
        <v>100</v>
      </c>
      <c r="CR504" s="4">
        <v>2</v>
      </c>
      <c r="CS504" s="4">
        <v>82.224100000000007</v>
      </c>
      <c r="CT504" s="4">
        <v>2</v>
      </c>
      <c r="CU504" s="24">
        <f t="shared" si="441"/>
        <v>0.19572173954903688</v>
      </c>
      <c r="CV504" s="25">
        <f t="shared" si="442"/>
        <v>1</v>
      </c>
    </row>
    <row r="505" spans="1:100" ht="14.4">
      <c r="A505" s="4">
        <v>503</v>
      </c>
      <c r="B505" s="4" t="s">
        <v>315</v>
      </c>
      <c r="C505" s="30" t="s">
        <v>293</v>
      </c>
      <c r="D505" s="4">
        <v>1</v>
      </c>
      <c r="E505" s="11" t="s">
        <v>59</v>
      </c>
      <c r="F505" s="30" t="s">
        <v>291</v>
      </c>
      <c r="G505" s="22" t="s">
        <v>90</v>
      </c>
      <c r="H505" s="21" t="s">
        <v>50</v>
      </c>
      <c r="I505" s="22" t="s">
        <v>51</v>
      </c>
      <c r="J505" s="22" t="s">
        <v>292</v>
      </c>
      <c r="S505" s="12" t="s">
        <v>148</v>
      </c>
      <c r="T505" s="12" t="s">
        <v>149</v>
      </c>
      <c r="V505" s="4" t="s">
        <v>310</v>
      </c>
      <c r="AH505" s="47" t="s">
        <v>365</v>
      </c>
      <c r="CQ505" s="4">
        <v>100</v>
      </c>
      <c r="CR505" s="4">
        <v>2</v>
      </c>
      <c r="CS505" s="4">
        <v>51.315600000000003</v>
      </c>
      <c r="CT505" s="4">
        <v>2</v>
      </c>
      <c r="CU505" s="24">
        <f t="shared" si="441"/>
        <v>0.66717538647119345</v>
      </c>
      <c r="CV505" s="25">
        <f t="shared" si="442"/>
        <v>1</v>
      </c>
    </row>
    <row r="506" spans="1:100" ht="14.4">
      <c r="A506" s="4">
        <v>504</v>
      </c>
      <c r="B506" s="4" t="s">
        <v>315</v>
      </c>
      <c r="C506" s="30" t="s">
        <v>293</v>
      </c>
      <c r="D506" s="4">
        <v>1</v>
      </c>
      <c r="E506" s="11" t="s">
        <v>59</v>
      </c>
      <c r="F506" s="30" t="s">
        <v>291</v>
      </c>
      <c r="G506" s="22" t="s">
        <v>90</v>
      </c>
      <c r="H506" s="21" t="s">
        <v>50</v>
      </c>
      <c r="I506" s="22" t="s">
        <v>51</v>
      </c>
      <c r="J506" s="22" t="s">
        <v>292</v>
      </c>
      <c r="S506" s="12" t="s">
        <v>148</v>
      </c>
      <c r="T506" s="12" t="s">
        <v>149</v>
      </c>
      <c r="V506" s="4" t="s">
        <v>311</v>
      </c>
      <c r="AH506" s="47" t="s">
        <v>365</v>
      </c>
      <c r="CQ506" s="4">
        <v>99.822900000000004</v>
      </c>
      <c r="CR506" s="4">
        <v>2</v>
      </c>
      <c r="CS506" s="4">
        <v>0</v>
      </c>
      <c r="CT506" s="4">
        <v>2</v>
      </c>
      <c r="CU506" s="24"/>
      <c r="CV506" s="25">
        <f t="shared" si="442"/>
        <v>1</v>
      </c>
    </row>
    <row r="507" spans="1:100" ht="14.4">
      <c r="A507" s="4">
        <v>505</v>
      </c>
      <c r="B507" s="4" t="s">
        <v>315</v>
      </c>
      <c r="C507" s="30" t="s">
        <v>293</v>
      </c>
      <c r="D507" s="4">
        <v>1</v>
      </c>
      <c r="E507" s="11" t="s">
        <v>59</v>
      </c>
      <c r="F507" s="30" t="s">
        <v>291</v>
      </c>
      <c r="G507" s="22" t="s">
        <v>90</v>
      </c>
      <c r="H507" s="21" t="s">
        <v>50</v>
      </c>
      <c r="I507" s="22" t="s">
        <v>51</v>
      </c>
      <c r="J507" s="22" t="s">
        <v>292</v>
      </c>
      <c r="S507" s="12" t="s">
        <v>148</v>
      </c>
      <c r="T507" s="12" t="s">
        <v>149</v>
      </c>
      <c r="V507" s="4" t="s">
        <v>312</v>
      </c>
      <c r="AH507" s="47" t="s">
        <v>365</v>
      </c>
      <c r="CQ507" s="4">
        <v>79.899000000000001</v>
      </c>
      <c r="CR507" s="4">
        <v>2</v>
      </c>
      <c r="CS507" s="4">
        <v>0</v>
      </c>
      <c r="CT507" s="4">
        <v>2</v>
      </c>
      <c r="CU507" s="24"/>
      <c r="CV507" s="25">
        <f t="shared" si="442"/>
        <v>1</v>
      </c>
    </row>
    <row r="508" spans="1:100" ht="14.4">
      <c r="A508" s="4">
        <v>506</v>
      </c>
      <c r="B508" s="4" t="s">
        <v>315</v>
      </c>
      <c r="C508" s="30" t="s">
        <v>293</v>
      </c>
      <c r="D508" s="4">
        <v>1</v>
      </c>
      <c r="E508" s="11" t="s">
        <v>59</v>
      </c>
      <c r="F508" s="30" t="s">
        <v>291</v>
      </c>
      <c r="G508" s="22" t="s">
        <v>90</v>
      </c>
      <c r="H508" s="21" t="s">
        <v>50</v>
      </c>
      <c r="I508" s="22" t="s">
        <v>51</v>
      </c>
      <c r="J508" s="22" t="s">
        <v>292</v>
      </c>
      <c r="S508" s="12" t="s">
        <v>148</v>
      </c>
      <c r="T508" s="12" t="s">
        <v>149</v>
      </c>
      <c r="V508" s="4" t="s">
        <v>313</v>
      </c>
      <c r="AH508" s="47" t="s">
        <v>365</v>
      </c>
      <c r="CQ508" s="4">
        <v>48.981400000000001</v>
      </c>
      <c r="CR508" s="4">
        <v>2</v>
      </c>
      <c r="CS508" s="4">
        <v>0</v>
      </c>
      <c r="CT508" s="4">
        <v>2</v>
      </c>
      <c r="CU508" s="24"/>
      <c r="CV508" s="25">
        <f t="shared" si="442"/>
        <v>1</v>
      </c>
    </row>
    <row r="509" spans="1:100" ht="14.4">
      <c r="A509" s="4">
        <v>507</v>
      </c>
      <c r="B509" s="4" t="s">
        <v>518</v>
      </c>
      <c r="C509" s="30" t="s">
        <v>295</v>
      </c>
      <c r="D509" s="4">
        <v>1</v>
      </c>
      <c r="E509" s="11" t="s">
        <v>59</v>
      </c>
      <c r="F509" s="30" t="s">
        <v>291</v>
      </c>
      <c r="G509" s="22" t="s">
        <v>90</v>
      </c>
      <c r="H509" s="21" t="s">
        <v>50</v>
      </c>
      <c r="I509" s="22" t="s">
        <v>51</v>
      </c>
      <c r="J509" s="22" t="s">
        <v>292</v>
      </c>
      <c r="K509" s="4" t="s">
        <v>302</v>
      </c>
      <c r="L509" s="22" t="s">
        <v>84</v>
      </c>
      <c r="M509" s="4" t="s">
        <v>620</v>
      </c>
      <c r="N509" s="22" t="s">
        <v>307</v>
      </c>
      <c r="AH509" s="47" t="s">
        <v>357</v>
      </c>
      <c r="BS509" s="4">
        <v>3.04589</v>
      </c>
      <c r="BT509" s="4">
        <v>10</v>
      </c>
      <c r="BU509" s="4">
        <v>3.04589</v>
      </c>
      <c r="BV509" s="4">
        <v>10</v>
      </c>
      <c r="BW509" s="24">
        <f>LN(BS509/BU509)</f>
        <v>0</v>
      </c>
      <c r="BX509" s="25">
        <f t="shared" ref="BX509:BX511" si="443">(BT509+BV509)/(BT509*BV509)</f>
        <v>0.2</v>
      </c>
    </row>
    <row r="510" spans="1:100" ht="14.4">
      <c r="A510" s="4">
        <v>508</v>
      </c>
      <c r="B510" s="4" t="s">
        <v>518</v>
      </c>
      <c r="C510" s="30" t="s">
        <v>295</v>
      </c>
      <c r="D510" s="4">
        <v>1</v>
      </c>
      <c r="E510" s="11" t="s">
        <v>59</v>
      </c>
      <c r="F510" s="30" t="s">
        <v>291</v>
      </c>
      <c r="G510" s="22" t="s">
        <v>90</v>
      </c>
      <c r="H510" s="21" t="s">
        <v>50</v>
      </c>
      <c r="I510" s="22" t="s">
        <v>51</v>
      </c>
      <c r="J510" s="22" t="s">
        <v>292</v>
      </c>
      <c r="K510" s="4" t="s">
        <v>303</v>
      </c>
      <c r="L510" s="22" t="s">
        <v>84</v>
      </c>
      <c r="M510" s="4" t="s">
        <v>620</v>
      </c>
      <c r="N510" s="22" t="s">
        <v>307</v>
      </c>
      <c r="AH510" s="47" t="s">
        <v>357</v>
      </c>
      <c r="BS510" s="4">
        <v>2.6934</v>
      </c>
      <c r="BT510" s="4">
        <v>10</v>
      </c>
      <c r="BU510" s="4">
        <v>2.3247399999999998</v>
      </c>
      <c r="BV510" s="4">
        <v>10</v>
      </c>
      <c r="BW510" s="24">
        <f t="shared" ref="BW510:BW511" si="444">LN(BS510/BU510)</f>
        <v>0.14719613120468628</v>
      </c>
      <c r="BX510" s="25">
        <f t="shared" si="443"/>
        <v>0.2</v>
      </c>
    </row>
    <row r="511" spans="1:100" ht="14.4">
      <c r="A511" s="4">
        <v>509</v>
      </c>
      <c r="B511" s="4" t="s">
        <v>315</v>
      </c>
      <c r="C511" s="30" t="s">
        <v>294</v>
      </c>
      <c r="D511" s="4">
        <v>1</v>
      </c>
      <c r="E511" s="11" t="s">
        <v>59</v>
      </c>
      <c r="F511" s="30" t="s">
        <v>291</v>
      </c>
      <c r="G511" s="22" t="s">
        <v>90</v>
      </c>
      <c r="H511" s="21" t="s">
        <v>50</v>
      </c>
      <c r="I511" s="22" t="s">
        <v>51</v>
      </c>
      <c r="J511" s="22" t="s">
        <v>292</v>
      </c>
      <c r="K511" s="4" t="s">
        <v>304</v>
      </c>
      <c r="L511" s="22" t="s">
        <v>84</v>
      </c>
      <c r="M511" s="4" t="s">
        <v>618</v>
      </c>
      <c r="N511" s="22" t="s">
        <v>307</v>
      </c>
      <c r="AH511" s="47" t="s">
        <v>357</v>
      </c>
      <c r="BS511" s="4">
        <v>2.31358</v>
      </c>
      <c r="BT511" s="4">
        <v>10</v>
      </c>
      <c r="BU511" s="4">
        <v>1.9722500000000001</v>
      </c>
      <c r="BV511" s="4">
        <v>10</v>
      </c>
      <c r="BW511" s="24">
        <f t="shared" si="444"/>
        <v>0.1596210854152294</v>
      </c>
      <c r="BX511" s="25">
        <f t="shared" si="443"/>
        <v>0.2</v>
      </c>
    </row>
    <row r="512" spans="1:100" ht="15" customHeight="1">
      <c r="A512" s="4">
        <v>510</v>
      </c>
      <c r="B512" s="4" t="s">
        <v>315</v>
      </c>
      <c r="C512" s="30" t="s">
        <v>294</v>
      </c>
      <c r="D512" s="4">
        <v>1</v>
      </c>
      <c r="E512" s="11" t="s">
        <v>59</v>
      </c>
      <c r="F512" s="30" t="s">
        <v>291</v>
      </c>
      <c r="G512" s="22" t="s">
        <v>90</v>
      </c>
      <c r="H512" s="21" t="s">
        <v>50</v>
      </c>
      <c r="I512" s="22" t="s">
        <v>51</v>
      </c>
      <c r="J512" s="22" t="s">
        <v>292</v>
      </c>
      <c r="K512" s="4" t="s">
        <v>305</v>
      </c>
      <c r="L512" s="22" t="s">
        <v>84</v>
      </c>
      <c r="M512" s="4" t="s">
        <v>618</v>
      </c>
      <c r="N512" s="22" t="s">
        <v>307</v>
      </c>
      <c r="AH512" s="47" t="s">
        <v>357</v>
      </c>
      <c r="BS512" s="4">
        <v>1.8791199999999999</v>
      </c>
      <c r="BT512" s="4">
        <v>10</v>
      </c>
      <c r="BU512" s="4">
        <v>1.3740000000000001</v>
      </c>
      <c r="BV512" s="4">
        <v>10</v>
      </c>
      <c r="BW512" s="24">
        <f>LN(BS512/BU512)</f>
        <v>0.31307738834928539</v>
      </c>
      <c r="BX512" s="25">
        <f t="shared" ref="BX512:BX514" si="445">(BT512+BV512)/(BT512*BV512)</f>
        <v>0.2</v>
      </c>
    </row>
    <row r="513" spans="1:100" ht="14.4">
      <c r="A513" s="4">
        <v>511</v>
      </c>
      <c r="B513" s="4" t="s">
        <v>315</v>
      </c>
      <c r="C513" s="30" t="s">
        <v>294</v>
      </c>
      <c r="D513" s="4">
        <v>1</v>
      </c>
      <c r="E513" s="11" t="s">
        <v>59</v>
      </c>
      <c r="F513" s="30" t="s">
        <v>291</v>
      </c>
      <c r="G513" s="22" t="s">
        <v>90</v>
      </c>
      <c r="H513" s="21" t="s">
        <v>50</v>
      </c>
      <c r="I513" s="22" t="s">
        <v>51</v>
      </c>
      <c r="J513" s="22" t="s">
        <v>292</v>
      </c>
      <c r="K513" s="4" t="s">
        <v>255</v>
      </c>
      <c r="L513" s="22" t="s">
        <v>84</v>
      </c>
      <c r="M513" s="4" t="s">
        <v>619</v>
      </c>
      <c r="N513" s="22" t="s">
        <v>307</v>
      </c>
      <c r="AH513" s="47" t="s">
        <v>357</v>
      </c>
      <c r="BS513" s="4">
        <v>1.4447000000000001</v>
      </c>
      <c r="BT513" s="4">
        <v>10</v>
      </c>
      <c r="BU513" s="4">
        <v>0.57094699999999998</v>
      </c>
      <c r="BV513" s="4">
        <v>10</v>
      </c>
      <c r="BW513" s="24">
        <f t="shared" ref="BW513:BW514" si="446">LN(BS513/BU513)</f>
        <v>0.92836058080204364</v>
      </c>
      <c r="BX513" s="25">
        <f t="shared" si="445"/>
        <v>0.2</v>
      </c>
    </row>
    <row r="514" spans="1:100" ht="14.4">
      <c r="A514" s="4">
        <v>512</v>
      </c>
      <c r="B514" s="4" t="s">
        <v>315</v>
      </c>
      <c r="C514" s="30" t="s">
        <v>294</v>
      </c>
      <c r="D514" s="4">
        <v>1</v>
      </c>
      <c r="E514" s="11" t="s">
        <v>59</v>
      </c>
      <c r="F514" s="30" t="s">
        <v>291</v>
      </c>
      <c r="G514" s="22" t="s">
        <v>90</v>
      </c>
      <c r="H514" s="21" t="s">
        <v>50</v>
      </c>
      <c r="I514" s="22" t="s">
        <v>51</v>
      </c>
      <c r="J514" s="22" t="s">
        <v>292</v>
      </c>
      <c r="K514" s="4" t="s">
        <v>306</v>
      </c>
      <c r="L514" s="22" t="s">
        <v>84</v>
      </c>
      <c r="M514" s="4" t="s">
        <v>619</v>
      </c>
      <c r="N514" s="22" t="s">
        <v>307</v>
      </c>
      <c r="AH514" s="47" t="s">
        <v>357</v>
      </c>
      <c r="BS514" s="4">
        <v>1.36517</v>
      </c>
      <c r="BT514" s="4">
        <v>10</v>
      </c>
      <c r="BU514" s="4">
        <v>0.20480499999999999</v>
      </c>
      <c r="BV514" s="4">
        <v>10</v>
      </c>
      <c r="BW514" s="24">
        <f t="shared" si="446"/>
        <v>1.8969759350590414</v>
      </c>
      <c r="BX514" s="25">
        <f t="shared" si="445"/>
        <v>0.2</v>
      </c>
    </row>
    <row r="515" spans="1:100" ht="14.4">
      <c r="A515" s="4">
        <v>513</v>
      </c>
      <c r="B515" s="4" t="s">
        <v>315</v>
      </c>
      <c r="C515" s="30" t="s">
        <v>294</v>
      </c>
      <c r="D515" s="4">
        <v>1</v>
      </c>
      <c r="E515" s="11" t="s">
        <v>59</v>
      </c>
      <c r="F515" s="30" t="s">
        <v>291</v>
      </c>
      <c r="G515" s="22" t="s">
        <v>90</v>
      </c>
      <c r="H515" s="21" t="s">
        <v>50</v>
      </c>
      <c r="I515" s="22" t="s">
        <v>51</v>
      </c>
      <c r="J515" s="22" t="s">
        <v>292</v>
      </c>
      <c r="Y515" s="23" t="s">
        <v>509</v>
      </c>
      <c r="Z515" s="4" t="s">
        <v>198</v>
      </c>
      <c r="AA515" s="4" t="s">
        <v>266</v>
      </c>
      <c r="AH515" s="47" t="s">
        <v>365</v>
      </c>
      <c r="CQ515" s="4">
        <v>100</v>
      </c>
      <c r="CR515" s="4">
        <v>3</v>
      </c>
      <c r="CS515" s="4">
        <v>100</v>
      </c>
      <c r="CT515" s="4">
        <v>3</v>
      </c>
      <c r="CU515" s="24">
        <f t="shared" ref="CU515:CU517" si="447">LN(CQ515/CS515)</f>
        <v>0</v>
      </c>
      <c r="CV515" s="25">
        <f t="shared" ref="CV515:CV517" si="448">(CR515+CT515)/(CR515*CT515)</f>
        <v>0.66666666666666663</v>
      </c>
    </row>
    <row r="516" spans="1:100" ht="14.4">
      <c r="A516" s="4">
        <v>514</v>
      </c>
      <c r="B516" s="4" t="s">
        <v>315</v>
      </c>
      <c r="C516" s="30" t="s">
        <v>294</v>
      </c>
      <c r="D516" s="4">
        <v>1</v>
      </c>
      <c r="E516" s="11" t="s">
        <v>59</v>
      </c>
      <c r="F516" s="30" t="s">
        <v>291</v>
      </c>
      <c r="G516" s="22" t="s">
        <v>90</v>
      </c>
      <c r="H516" s="21" t="s">
        <v>50</v>
      </c>
      <c r="I516" s="22" t="s">
        <v>51</v>
      </c>
      <c r="J516" s="22" t="s">
        <v>292</v>
      </c>
      <c r="Y516" s="23" t="s">
        <v>513</v>
      </c>
      <c r="Z516" s="4" t="s">
        <v>198</v>
      </c>
      <c r="AA516" s="4" t="s">
        <v>266</v>
      </c>
      <c r="AH516" s="47" t="s">
        <v>365</v>
      </c>
      <c r="CQ516" s="4">
        <v>100</v>
      </c>
      <c r="CR516" s="4">
        <v>3</v>
      </c>
      <c r="CS516" s="4">
        <v>82.857100000000003</v>
      </c>
      <c r="CT516" s="4">
        <v>3</v>
      </c>
      <c r="CU516" s="24">
        <f t="shared" si="447"/>
        <v>0.18805274874445269</v>
      </c>
      <c r="CV516" s="25">
        <f t="shared" si="448"/>
        <v>0.66666666666666663</v>
      </c>
    </row>
    <row r="517" spans="1:100" ht="14.4">
      <c r="A517" s="4">
        <v>515</v>
      </c>
      <c r="B517" s="4" t="s">
        <v>315</v>
      </c>
      <c r="C517" s="30" t="s">
        <v>294</v>
      </c>
      <c r="D517" s="4">
        <v>1</v>
      </c>
      <c r="E517" s="11" t="s">
        <v>59</v>
      </c>
      <c r="F517" s="30" t="s">
        <v>291</v>
      </c>
      <c r="G517" s="22" t="s">
        <v>90</v>
      </c>
      <c r="H517" s="21" t="s">
        <v>50</v>
      </c>
      <c r="I517" s="22" t="s">
        <v>51</v>
      </c>
      <c r="J517" s="22" t="s">
        <v>292</v>
      </c>
      <c r="Y517" s="23" t="s">
        <v>517</v>
      </c>
      <c r="Z517" s="4" t="s">
        <v>198</v>
      </c>
      <c r="AA517" s="4" t="s">
        <v>266</v>
      </c>
      <c r="AH517" s="47" t="s">
        <v>365</v>
      </c>
      <c r="CQ517" s="4">
        <v>69.642899999999997</v>
      </c>
      <c r="CR517" s="4">
        <v>3</v>
      </c>
      <c r="CS517" s="4">
        <v>34.285699999999999</v>
      </c>
      <c r="CT517" s="4">
        <v>3</v>
      </c>
      <c r="CU517" s="24">
        <f t="shared" si="447"/>
        <v>0.70865239914709011</v>
      </c>
      <c r="CV517" s="25">
        <f t="shared" si="448"/>
        <v>0.66666666666666663</v>
      </c>
    </row>
    <row r="518" spans="1:100" ht="14.4">
      <c r="A518" s="4">
        <v>516</v>
      </c>
      <c r="B518" s="4" t="s">
        <v>518</v>
      </c>
      <c r="C518" s="30" t="s">
        <v>297</v>
      </c>
      <c r="D518" s="4">
        <v>1</v>
      </c>
      <c r="E518" s="11" t="s">
        <v>59</v>
      </c>
      <c r="F518" s="30" t="s">
        <v>291</v>
      </c>
      <c r="G518" s="22" t="s">
        <v>90</v>
      </c>
      <c r="H518" s="21" t="s">
        <v>50</v>
      </c>
      <c r="I518" s="22" t="s">
        <v>51</v>
      </c>
      <c r="J518" s="22" t="s">
        <v>292</v>
      </c>
      <c r="K518" s="4" t="s">
        <v>302</v>
      </c>
      <c r="L518" s="22" t="s">
        <v>84</v>
      </c>
      <c r="M518" s="4" t="s">
        <v>620</v>
      </c>
      <c r="N518" s="22" t="s">
        <v>307</v>
      </c>
      <c r="AH518" s="47" t="s">
        <v>357</v>
      </c>
      <c r="BS518" s="4">
        <v>3.3052999999999999</v>
      </c>
      <c r="BT518" s="4">
        <v>10</v>
      </c>
      <c r="BU518" s="4">
        <v>3.04589</v>
      </c>
      <c r="BV518" s="4">
        <v>10</v>
      </c>
      <c r="BW518" s="24">
        <f>LN(BS518/BU518)</f>
        <v>8.1734099856520415E-2</v>
      </c>
      <c r="BX518" s="25">
        <f t="shared" ref="BX518:BX523" si="449">(BT518+BV518)/(BT518*BV518)</f>
        <v>0.2</v>
      </c>
    </row>
    <row r="519" spans="1:100" ht="14.4">
      <c r="A519" s="4">
        <v>517</v>
      </c>
      <c r="B519" s="4" t="s">
        <v>518</v>
      </c>
      <c r="C519" s="30" t="s">
        <v>297</v>
      </c>
      <c r="D519" s="4">
        <v>1</v>
      </c>
      <c r="E519" s="11" t="s">
        <v>59</v>
      </c>
      <c r="F519" s="30" t="s">
        <v>291</v>
      </c>
      <c r="G519" s="22" t="s">
        <v>90</v>
      </c>
      <c r="H519" s="21" t="s">
        <v>50</v>
      </c>
      <c r="I519" s="22" t="s">
        <v>51</v>
      </c>
      <c r="J519" s="22" t="s">
        <v>292</v>
      </c>
      <c r="K519" s="4" t="s">
        <v>303</v>
      </c>
      <c r="L519" s="22" t="s">
        <v>84</v>
      </c>
      <c r="M519" s="4" t="s">
        <v>620</v>
      </c>
      <c r="N519" s="22" t="s">
        <v>307</v>
      </c>
      <c r="AH519" s="47" t="s">
        <v>357</v>
      </c>
      <c r="BS519" s="4">
        <v>2.6800099999999998</v>
      </c>
      <c r="BT519" s="4">
        <v>10</v>
      </c>
      <c r="BU519" s="4">
        <v>2.3247399999999998</v>
      </c>
      <c r="BV519" s="4">
        <v>10</v>
      </c>
      <c r="BW519" s="24">
        <f t="shared" ref="BW519:BW520" si="450">LN(BS519/BU519)</f>
        <v>0.14221232102996931</v>
      </c>
      <c r="BX519" s="25">
        <f t="shared" si="449"/>
        <v>0.2</v>
      </c>
    </row>
    <row r="520" spans="1:100" ht="14.4">
      <c r="A520" s="4">
        <v>518</v>
      </c>
      <c r="B520" s="4" t="s">
        <v>315</v>
      </c>
      <c r="C520" s="30" t="s">
        <v>296</v>
      </c>
      <c r="D520" s="4">
        <v>1</v>
      </c>
      <c r="E520" s="11" t="s">
        <v>59</v>
      </c>
      <c r="F520" s="30" t="s">
        <v>291</v>
      </c>
      <c r="G520" s="22" t="s">
        <v>90</v>
      </c>
      <c r="H520" s="21" t="s">
        <v>50</v>
      </c>
      <c r="I520" s="22" t="s">
        <v>51</v>
      </c>
      <c r="J520" s="22" t="s">
        <v>292</v>
      </c>
      <c r="K520" s="4" t="s">
        <v>304</v>
      </c>
      <c r="L520" s="22" t="s">
        <v>84</v>
      </c>
      <c r="M520" s="4" t="s">
        <v>618</v>
      </c>
      <c r="N520" s="22" t="s">
        <v>307</v>
      </c>
      <c r="AH520" s="47" t="s">
        <v>357</v>
      </c>
      <c r="BS520" s="4">
        <v>2.4779399999999998</v>
      </c>
      <c r="BT520" s="4">
        <v>10</v>
      </c>
      <c r="BU520" s="4">
        <v>1.9722500000000001</v>
      </c>
      <c r="BV520" s="4">
        <v>10</v>
      </c>
      <c r="BW520" s="24">
        <f t="shared" si="450"/>
        <v>0.22825254684568685</v>
      </c>
      <c r="BX520" s="25">
        <f t="shared" si="449"/>
        <v>0.2</v>
      </c>
    </row>
    <row r="521" spans="1:100" ht="14.4">
      <c r="A521" s="4">
        <v>519</v>
      </c>
      <c r="B521" s="4" t="s">
        <v>315</v>
      </c>
      <c r="C521" s="30" t="s">
        <v>296</v>
      </c>
      <c r="D521" s="4">
        <v>1</v>
      </c>
      <c r="E521" s="11" t="s">
        <v>59</v>
      </c>
      <c r="F521" s="30" t="s">
        <v>291</v>
      </c>
      <c r="G521" s="22" t="s">
        <v>90</v>
      </c>
      <c r="H521" s="21" t="s">
        <v>50</v>
      </c>
      <c r="I521" s="22" t="s">
        <v>51</v>
      </c>
      <c r="J521" s="22" t="s">
        <v>292</v>
      </c>
      <c r="K521" s="4" t="s">
        <v>305</v>
      </c>
      <c r="L521" s="22" t="s">
        <v>84</v>
      </c>
      <c r="M521" s="4" t="s">
        <v>618</v>
      </c>
      <c r="N521" s="22" t="s">
        <v>307</v>
      </c>
      <c r="AH521" s="47" t="s">
        <v>357</v>
      </c>
      <c r="BS521" s="4">
        <v>2.0028800000000002</v>
      </c>
      <c r="BT521" s="4">
        <v>10</v>
      </c>
      <c r="BU521" s="4">
        <v>1.3740000000000001</v>
      </c>
      <c r="BV521" s="4">
        <v>10</v>
      </c>
      <c r="BW521" s="24">
        <f>LN(BS521/BU521)</f>
        <v>0.37685995095404196</v>
      </c>
      <c r="BX521" s="25">
        <f t="shared" si="449"/>
        <v>0.2</v>
      </c>
    </row>
    <row r="522" spans="1:100" ht="14.4">
      <c r="A522" s="4">
        <v>520</v>
      </c>
      <c r="B522" s="4" t="s">
        <v>315</v>
      </c>
      <c r="C522" s="30" t="s">
        <v>296</v>
      </c>
      <c r="D522" s="4">
        <v>1</v>
      </c>
      <c r="E522" s="11" t="s">
        <v>59</v>
      </c>
      <c r="F522" s="30" t="s">
        <v>291</v>
      </c>
      <c r="G522" s="22" t="s">
        <v>90</v>
      </c>
      <c r="H522" s="21" t="s">
        <v>50</v>
      </c>
      <c r="I522" s="22" t="s">
        <v>51</v>
      </c>
      <c r="J522" s="22" t="s">
        <v>292</v>
      </c>
      <c r="K522" s="4" t="s">
        <v>255</v>
      </c>
      <c r="L522" s="22" t="s">
        <v>84</v>
      </c>
      <c r="M522" s="4" t="s">
        <v>619</v>
      </c>
      <c r="N522" s="22" t="s">
        <v>307</v>
      </c>
      <c r="AH522" s="47" t="s">
        <v>357</v>
      </c>
      <c r="BS522" s="4">
        <v>1.7325999999999999</v>
      </c>
      <c r="BT522" s="4">
        <v>10</v>
      </c>
      <c r="BU522" s="4">
        <v>0.57094699999999998</v>
      </c>
      <c r="BV522" s="4">
        <v>10</v>
      </c>
      <c r="BW522" s="24">
        <f t="shared" ref="BW522:BW523" si="451">LN(BS522/BU522)</f>
        <v>1.1100820637227478</v>
      </c>
      <c r="BX522" s="25">
        <f t="shared" si="449"/>
        <v>0.2</v>
      </c>
    </row>
    <row r="523" spans="1:100" ht="14.4">
      <c r="A523" s="4">
        <v>521</v>
      </c>
      <c r="B523" s="4" t="s">
        <v>315</v>
      </c>
      <c r="C523" s="30" t="s">
        <v>296</v>
      </c>
      <c r="D523" s="4">
        <v>1</v>
      </c>
      <c r="E523" s="11" t="s">
        <v>59</v>
      </c>
      <c r="F523" s="30" t="s">
        <v>291</v>
      </c>
      <c r="G523" s="22" t="s">
        <v>90</v>
      </c>
      <c r="H523" s="21" t="s">
        <v>50</v>
      </c>
      <c r="I523" s="22" t="s">
        <v>51</v>
      </c>
      <c r="J523" s="22" t="s">
        <v>292</v>
      </c>
      <c r="K523" s="4" t="s">
        <v>306</v>
      </c>
      <c r="L523" s="22" t="s">
        <v>84</v>
      </c>
      <c r="M523" s="4" t="s">
        <v>619</v>
      </c>
      <c r="N523" s="22" t="s">
        <v>307</v>
      </c>
      <c r="AH523" s="47" t="s">
        <v>357</v>
      </c>
      <c r="BS523" s="4">
        <v>1.44855</v>
      </c>
      <c r="BT523" s="4">
        <v>10</v>
      </c>
      <c r="BU523" s="4">
        <v>0.20480499999999999</v>
      </c>
      <c r="BV523" s="4">
        <v>10</v>
      </c>
      <c r="BW523" s="24">
        <f t="shared" si="451"/>
        <v>1.9562600281512024</v>
      </c>
      <c r="BX523" s="25">
        <f t="shared" si="449"/>
        <v>0.2</v>
      </c>
    </row>
    <row r="524" spans="1:100" ht="14.4">
      <c r="A524" s="4">
        <v>522</v>
      </c>
      <c r="B524" s="4" t="s">
        <v>315</v>
      </c>
      <c r="C524" s="30" t="s">
        <v>296</v>
      </c>
      <c r="D524" s="4">
        <v>1</v>
      </c>
      <c r="E524" s="11" t="s">
        <v>59</v>
      </c>
      <c r="F524" s="30" t="s">
        <v>291</v>
      </c>
      <c r="G524" s="22" t="s">
        <v>90</v>
      </c>
      <c r="H524" s="21" t="s">
        <v>50</v>
      </c>
      <c r="I524" s="22" t="s">
        <v>51</v>
      </c>
      <c r="J524" s="22" t="s">
        <v>292</v>
      </c>
      <c r="N524" s="22"/>
      <c r="Y524" s="23" t="s">
        <v>509</v>
      </c>
      <c r="Z524" s="4" t="s">
        <v>198</v>
      </c>
      <c r="AA524" s="4" t="s">
        <v>266</v>
      </c>
      <c r="AH524" s="47" t="s">
        <v>365</v>
      </c>
      <c r="CQ524" s="4">
        <v>100</v>
      </c>
      <c r="CR524" s="4">
        <v>3</v>
      </c>
      <c r="CS524" s="4">
        <v>100</v>
      </c>
      <c r="CT524" s="4">
        <v>3</v>
      </c>
      <c r="CU524" s="24">
        <f t="shared" ref="CU524:CU529" si="452">LN(CQ524/CS524)</f>
        <v>0</v>
      </c>
      <c r="CV524" s="25">
        <f t="shared" ref="CV524:CV532" si="453">(CR524+CT524)/(CR524*CT524)</f>
        <v>0.66666666666666663</v>
      </c>
    </row>
    <row r="525" spans="1:100" ht="14.4">
      <c r="A525" s="4">
        <v>523</v>
      </c>
      <c r="B525" s="4" t="s">
        <v>315</v>
      </c>
      <c r="C525" s="30" t="s">
        <v>296</v>
      </c>
      <c r="D525" s="4">
        <v>1</v>
      </c>
      <c r="E525" s="11" t="s">
        <v>59</v>
      </c>
      <c r="F525" s="30" t="s">
        <v>291</v>
      </c>
      <c r="G525" s="22" t="s">
        <v>90</v>
      </c>
      <c r="H525" s="21" t="s">
        <v>50</v>
      </c>
      <c r="I525" s="22" t="s">
        <v>51</v>
      </c>
      <c r="J525" s="22" t="s">
        <v>292</v>
      </c>
      <c r="N525" s="22"/>
      <c r="Y525" s="23" t="s">
        <v>513</v>
      </c>
      <c r="Z525" s="4" t="s">
        <v>198</v>
      </c>
      <c r="AA525" s="4" t="s">
        <v>266</v>
      </c>
      <c r="AH525" s="47" t="s">
        <v>365</v>
      </c>
      <c r="CQ525" s="4">
        <v>100</v>
      </c>
      <c r="CR525" s="4">
        <v>3</v>
      </c>
      <c r="CS525" s="4">
        <v>82.857100000000003</v>
      </c>
      <c r="CT525" s="4">
        <v>3</v>
      </c>
      <c r="CU525" s="24">
        <f t="shared" si="452"/>
        <v>0.18805274874445269</v>
      </c>
      <c r="CV525" s="25">
        <f t="shared" si="453"/>
        <v>0.66666666666666663</v>
      </c>
    </row>
    <row r="526" spans="1:100" ht="14.4">
      <c r="A526" s="4">
        <v>524</v>
      </c>
      <c r="B526" s="4" t="s">
        <v>315</v>
      </c>
      <c r="C526" s="30" t="s">
        <v>296</v>
      </c>
      <c r="D526" s="4">
        <v>1</v>
      </c>
      <c r="E526" s="11" t="s">
        <v>59</v>
      </c>
      <c r="F526" s="30" t="s">
        <v>291</v>
      </c>
      <c r="G526" s="22" t="s">
        <v>90</v>
      </c>
      <c r="H526" s="21" t="s">
        <v>50</v>
      </c>
      <c r="I526" s="22" t="s">
        <v>51</v>
      </c>
      <c r="J526" s="22" t="s">
        <v>292</v>
      </c>
      <c r="N526" s="22"/>
      <c r="Y526" s="23" t="s">
        <v>517</v>
      </c>
      <c r="Z526" s="4" t="s">
        <v>198</v>
      </c>
      <c r="AA526" s="4" t="s">
        <v>266</v>
      </c>
      <c r="AH526" s="47" t="s">
        <v>365</v>
      </c>
      <c r="CQ526" s="4">
        <v>71.428600000000003</v>
      </c>
      <c r="CR526" s="4">
        <v>3</v>
      </c>
      <c r="CS526" s="4">
        <v>34.285699999999999</v>
      </c>
      <c r="CT526" s="4">
        <v>3</v>
      </c>
      <c r="CU526" s="24">
        <f t="shared" si="452"/>
        <v>0.73396999174687394</v>
      </c>
      <c r="CV526" s="25">
        <f t="shared" si="453"/>
        <v>0.66666666666666663</v>
      </c>
    </row>
    <row r="527" spans="1:100" ht="14.4">
      <c r="A527" s="4">
        <v>525</v>
      </c>
      <c r="B527" s="4" t="s">
        <v>315</v>
      </c>
      <c r="C527" s="30" t="s">
        <v>296</v>
      </c>
      <c r="D527" s="4">
        <v>1</v>
      </c>
      <c r="E527" s="11" t="s">
        <v>59</v>
      </c>
      <c r="F527" s="30" t="s">
        <v>291</v>
      </c>
      <c r="G527" s="22" t="s">
        <v>90</v>
      </c>
      <c r="H527" s="21" t="s">
        <v>50</v>
      </c>
      <c r="I527" s="22" t="s">
        <v>51</v>
      </c>
      <c r="J527" s="22" t="s">
        <v>292</v>
      </c>
      <c r="N527" s="22"/>
      <c r="S527" s="12" t="s">
        <v>148</v>
      </c>
      <c r="T527" s="12" t="s">
        <v>149</v>
      </c>
      <c r="V527" s="4" t="s">
        <v>308</v>
      </c>
      <c r="AH527" s="47" t="s">
        <v>365</v>
      </c>
      <c r="CQ527" s="4">
        <v>100</v>
      </c>
      <c r="CR527" s="4">
        <v>2</v>
      </c>
      <c r="CS527" s="4">
        <v>100</v>
      </c>
      <c r="CT527" s="4">
        <v>2</v>
      </c>
      <c r="CU527" s="24">
        <f t="shared" si="452"/>
        <v>0</v>
      </c>
      <c r="CV527" s="25">
        <f t="shared" si="453"/>
        <v>1</v>
      </c>
    </row>
    <row r="528" spans="1:100" ht="14.4">
      <c r="A528" s="4">
        <v>526</v>
      </c>
      <c r="B528" s="4" t="s">
        <v>315</v>
      </c>
      <c r="C528" s="30" t="s">
        <v>296</v>
      </c>
      <c r="D528" s="4">
        <v>1</v>
      </c>
      <c r="E528" s="11" t="s">
        <v>59</v>
      </c>
      <c r="F528" s="30" t="s">
        <v>291</v>
      </c>
      <c r="G528" s="22" t="s">
        <v>90</v>
      </c>
      <c r="H528" s="21" t="s">
        <v>50</v>
      </c>
      <c r="I528" s="22" t="s">
        <v>51</v>
      </c>
      <c r="J528" s="22" t="s">
        <v>292</v>
      </c>
      <c r="N528" s="22"/>
      <c r="S528" s="12" t="s">
        <v>148</v>
      </c>
      <c r="T528" s="12" t="s">
        <v>149</v>
      </c>
      <c r="V528" s="4" t="s">
        <v>309</v>
      </c>
      <c r="AH528" s="47" t="s">
        <v>365</v>
      </c>
      <c r="CQ528" s="4">
        <v>100</v>
      </c>
      <c r="CR528" s="4">
        <v>2</v>
      </c>
      <c r="CS528" s="4">
        <v>82.224100000000007</v>
      </c>
      <c r="CT528" s="4">
        <v>2</v>
      </c>
      <c r="CU528" s="24">
        <f t="shared" si="452"/>
        <v>0.19572173954903688</v>
      </c>
      <c r="CV528" s="25">
        <f t="shared" si="453"/>
        <v>1</v>
      </c>
    </row>
    <row r="529" spans="1:100" ht="14.4">
      <c r="A529" s="4">
        <v>527</v>
      </c>
      <c r="B529" s="4" t="s">
        <v>315</v>
      </c>
      <c r="C529" s="30" t="s">
        <v>296</v>
      </c>
      <c r="D529" s="4">
        <v>1</v>
      </c>
      <c r="E529" s="11" t="s">
        <v>59</v>
      </c>
      <c r="F529" s="30" t="s">
        <v>291</v>
      </c>
      <c r="G529" s="22" t="s">
        <v>90</v>
      </c>
      <c r="H529" s="21" t="s">
        <v>50</v>
      </c>
      <c r="I529" s="22" t="s">
        <v>51</v>
      </c>
      <c r="J529" s="22" t="s">
        <v>292</v>
      </c>
      <c r="N529" s="22"/>
      <c r="S529" s="12" t="s">
        <v>148</v>
      </c>
      <c r="T529" s="12" t="s">
        <v>149</v>
      </c>
      <c r="V529" s="4" t="s">
        <v>310</v>
      </c>
      <c r="AH529" s="47" t="s">
        <v>365</v>
      </c>
      <c r="CQ529" s="4">
        <v>100</v>
      </c>
      <c r="CR529" s="4">
        <v>2</v>
      </c>
      <c r="CS529" s="4">
        <v>51.315600000000003</v>
      </c>
      <c r="CT529" s="4">
        <v>2</v>
      </c>
      <c r="CU529" s="24">
        <f t="shared" si="452"/>
        <v>0.66717538647119345</v>
      </c>
      <c r="CV529" s="25">
        <f t="shared" si="453"/>
        <v>1</v>
      </c>
    </row>
    <row r="530" spans="1:100" ht="14.4">
      <c r="A530" s="4">
        <v>528</v>
      </c>
      <c r="B530" s="4" t="s">
        <v>315</v>
      </c>
      <c r="C530" s="30" t="s">
        <v>296</v>
      </c>
      <c r="D530" s="4">
        <v>1</v>
      </c>
      <c r="E530" s="11" t="s">
        <v>59</v>
      </c>
      <c r="F530" s="30" t="s">
        <v>291</v>
      </c>
      <c r="G530" s="22" t="s">
        <v>90</v>
      </c>
      <c r="H530" s="21" t="s">
        <v>50</v>
      </c>
      <c r="I530" s="22" t="s">
        <v>51</v>
      </c>
      <c r="J530" s="22" t="s">
        <v>292</v>
      </c>
      <c r="N530" s="22"/>
      <c r="S530" s="12" t="s">
        <v>148</v>
      </c>
      <c r="T530" s="12" t="s">
        <v>149</v>
      </c>
      <c r="V530" s="4" t="s">
        <v>311</v>
      </c>
      <c r="AH530" s="47" t="s">
        <v>365</v>
      </c>
      <c r="CQ530" s="4">
        <v>99.822900000000004</v>
      </c>
      <c r="CR530" s="4">
        <v>2</v>
      </c>
      <c r="CS530" s="4">
        <v>0</v>
      </c>
      <c r="CT530" s="4">
        <v>2</v>
      </c>
      <c r="CV530" s="25">
        <f t="shared" si="453"/>
        <v>1</v>
      </c>
    </row>
    <row r="531" spans="1:100" ht="14.4">
      <c r="A531" s="4">
        <v>529</v>
      </c>
      <c r="B531" s="4" t="s">
        <v>315</v>
      </c>
      <c r="C531" s="30" t="s">
        <v>296</v>
      </c>
      <c r="D531" s="4">
        <v>1</v>
      </c>
      <c r="E531" s="11" t="s">
        <v>59</v>
      </c>
      <c r="F531" s="30" t="s">
        <v>291</v>
      </c>
      <c r="G531" s="22" t="s">
        <v>90</v>
      </c>
      <c r="H531" s="21" t="s">
        <v>50</v>
      </c>
      <c r="I531" s="22" t="s">
        <v>51</v>
      </c>
      <c r="J531" s="22" t="s">
        <v>292</v>
      </c>
      <c r="N531" s="22"/>
      <c r="S531" s="12" t="s">
        <v>148</v>
      </c>
      <c r="T531" s="12" t="s">
        <v>149</v>
      </c>
      <c r="V531" s="4" t="s">
        <v>312</v>
      </c>
      <c r="AH531" s="47" t="s">
        <v>365</v>
      </c>
      <c r="CQ531" s="4">
        <v>81.181200000000004</v>
      </c>
      <c r="CR531" s="4">
        <v>2</v>
      </c>
      <c r="CS531" s="4">
        <v>0</v>
      </c>
      <c r="CT531" s="4">
        <v>2</v>
      </c>
      <c r="CV531" s="25">
        <f t="shared" si="453"/>
        <v>1</v>
      </c>
    </row>
    <row r="532" spans="1:100" ht="14.4">
      <c r="A532" s="4">
        <v>530</v>
      </c>
      <c r="B532" s="4" t="s">
        <v>315</v>
      </c>
      <c r="C532" s="30" t="s">
        <v>296</v>
      </c>
      <c r="D532" s="4">
        <v>1</v>
      </c>
      <c r="E532" s="11" t="s">
        <v>59</v>
      </c>
      <c r="F532" s="30" t="s">
        <v>291</v>
      </c>
      <c r="G532" s="22" t="s">
        <v>90</v>
      </c>
      <c r="H532" s="21" t="s">
        <v>50</v>
      </c>
      <c r="I532" s="22" t="s">
        <v>51</v>
      </c>
      <c r="J532" s="22" t="s">
        <v>292</v>
      </c>
      <c r="N532" s="22"/>
      <c r="S532" s="12" t="s">
        <v>148</v>
      </c>
      <c r="T532" s="12" t="s">
        <v>149</v>
      </c>
      <c r="V532" s="4" t="s">
        <v>313</v>
      </c>
      <c r="AH532" s="47" t="s">
        <v>365</v>
      </c>
      <c r="CQ532" s="4">
        <v>39.942700000000002</v>
      </c>
      <c r="CR532" s="4">
        <v>2</v>
      </c>
      <c r="CS532" s="4">
        <v>0</v>
      </c>
      <c r="CT532" s="4">
        <v>2</v>
      </c>
      <c r="CV532" s="25">
        <f t="shared" si="453"/>
        <v>1</v>
      </c>
    </row>
    <row r="533" spans="1:100" ht="14.4">
      <c r="A533" s="4">
        <v>531</v>
      </c>
      <c r="B533" s="4" t="s">
        <v>518</v>
      </c>
      <c r="C533" s="30" t="s">
        <v>299</v>
      </c>
      <c r="D533" s="4">
        <v>1</v>
      </c>
      <c r="E533" s="11" t="s">
        <v>59</v>
      </c>
      <c r="F533" s="30" t="s">
        <v>291</v>
      </c>
      <c r="G533" s="22" t="s">
        <v>90</v>
      </c>
      <c r="H533" s="21" t="s">
        <v>50</v>
      </c>
      <c r="I533" s="22" t="s">
        <v>51</v>
      </c>
      <c r="J533" s="22" t="s">
        <v>292</v>
      </c>
      <c r="K533" s="4" t="s">
        <v>302</v>
      </c>
      <c r="L533" s="22" t="s">
        <v>84</v>
      </c>
      <c r="M533" s="4" t="s">
        <v>620</v>
      </c>
      <c r="N533" s="22" t="s">
        <v>307</v>
      </c>
      <c r="AH533" s="47" t="s">
        <v>357</v>
      </c>
      <c r="BS533" s="4">
        <v>3.41452</v>
      </c>
      <c r="BT533" s="4">
        <v>10</v>
      </c>
      <c r="BU533" s="4">
        <v>3.04589</v>
      </c>
      <c r="BV533" s="4">
        <v>10</v>
      </c>
      <c r="BW533" s="24">
        <f>LN(BS533/BU533)</f>
        <v>0.11424378588893513</v>
      </c>
      <c r="BX533" s="25">
        <f t="shared" ref="BX533:BX538" si="454">(BT533+BV533)/(BT533*BV533)</f>
        <v>0.2</v>
      </c>
    </row>
    <row r="534" spans="1:100" ht="14.4">
      <c r="A534" s="4">
        <v>532</v>
      </c>
      <c r="B534" s="4" t="s">
        <v>518</v>
      </c>
      <c r="C534" s="30" t="s">
        <v>299</v>
      </c>
      <c r="D534" s="4">
        <v>1</v>
      </c>
      <c r="E534" s="11" t="s">
        <v>59</v>
      </c>
      <c r="F534" s="30" t="s">
        <v>291</v>
      </c>
      <c r="G534" s="22" t="s">
        <v>90</v>
      </c>
      <c r="H534" s="21" t="s">
        <v>50</v>
      </c>
      <c r="I534" s="22" t="s">
        <v>51</v>
      </c>
      <c r="J534" s="22" t="s">
        <v>292</v>
      </c>
      <c r="K534" s="4" t="s">
        <v>303</v>
      </c>
      <c r="L534" s="22" t="s">
        <v>84</v>
      </c>
      <c r="M534" s="4" t="s">
        <v>620</v>
      </c>
      <c r="N534" s="22" t="s">
        <v>307</v>
      </c>
      <c r="AH534" s="47" t="s">
        <v>357</v>
      </c>
      <c r="BS534" s="4">
        <v>2.6527099999999999</v>
      </c>
      <c r="BT534" s="4">
        <v>10</v>
      </c>
      <c r="BU534" s="4">
        <v>2.3247399999999998</v>
      </c>
      <c r="BV534" s="4">
        <v>10</v>
      </c>
      <c r="BW534" s="24">
        <f t="shared" ref="BW534:BW535" si="455">LN(BS534/BU534)</f>
        <v>0.13197355413683642</v>
      </c>
      <c r="BX534" s="25">
        <f t="shared" si="454"/>
        <v>0.2</v>
      </c>
    </row>
    <row r="535" spans="1:100" ht="14.4">
      <c r="A535" s="4">
        <v>533</v>
      </c>
      <c r="B535" s="4" t="s">
        <v>315</v>
      </c>
      <c r="C535" s="30" t="s">
        <v>298</v>
      </c>
      <c r="D535" s="4">
        <v>1</v>
      </c>
      <c r="E535" s="11" t="s">
        <v>59</v>
      </c>
      <c r="F535" s="30" t="s">
        <v>291</v>
      </c>
      <c r="G535" s="22" t="s">
        <v>90</v>
      </c>
      <c r="H535" s="21" t="s">
        <v>50</v>
      </c>
      <c r="I535" s="22" t="s">
        <v>51</v>
      </c>
      <c r="J535" s="22" t="s">
        <v>292</v>
      </c>
      <c r="K535" s="4" t="s">
        <v>304</v>
      </c>
      <c r="L535" s="22" t="s">
        <v>84</v>
      </c>
      <c r="M535" s="4" t="s">
        <v>618</v>
      </c>
      <c r="N535" s="22" t="s">
        <v>307</v>
      </c>
      <c r="AH535" s="47" t="s">
        <v>357</v>
      </c>
      <c r="BS535" s="4">
        <v>2.38246</v>
      </c>
      <c r="BT535" s="4">
        <v>10</v>
      </c>
      <c r="BU535" s="4">
        <v>1.9722500000000001</v>
      </c>
      <c r="BV535" s="4">
        <v>10</v>
      </c>
      <c r="BW535" s="24">
        <f t="shared" si="455"/>
        <v>0.18895854432512649</v>
      </c>
      <c r="BX535" s="25">
        <f t="shared" si="454"/>
        <v>0.2</v>
      </c>
    </row>
    <row r="536" spans="1:100" ht="14.4">
      <c r="A536" s="4">
        <v>534</v>
      </c>
      <c r="B536" s="4" t="s">
        <v>315</v>
      </c>
      <c r="C536" s="30" t="s">
        <v>298</v>
      </c>
      <c r="D536" s="4">
        <v>1</v>
      </c>
      <c r="E536" s="11" t="s">
        <v>59</v>
      </c>
      <c r="F536" s="30" t="s">
        <v>291</v>
      </c>
      <c r="G536" s="22" t="s">
        <v>90</v>
      </c>
      <c r="H536" s="21" t="s">
        <v>50</v>
      </c>
      <c r="I536" s="22" t="s">
        <v>51</v>
      </c>
      <c r="J536" s="22" t="s">
        <v>292</v>
      </c>
      <c r="K536" s="4" t="s">
        <v>305</v>
      </c>
      <c r="L536" s="22" t="s">
        <v>84</v>
      </c>
      <c r="M536" s="4" t="s">
        <v>618</v>
      </c>
      <c r="N536" s="22" t="s">
        <v>307</v>
      </c>
      <c r="AH536" s="47" t="s">
        <v>357</v>
      </c>
      <c r="BS536" s="4">
        <v>2.0165299999999999</v>
      </c>
      <c r="BT536" s="4">
        <v>10</v>
      </c>
      <c r="BU536" s="4">
        <v>1.3740000000000001</v>
      </c>
      <c r="BV536" s="4">
        <v>10</v>
      </c>
      <c r="BW536" s="24">
        <f>LN(BS536/BU536)</f>
        <v>0.38365201868304644</v>
      </c>
      <c r="BX536" s="25">
        <f t="shared" si="454"/>
        <v>0.2</v>
      </c>
    </row>
    <row r="537" spans="1:100" ht="14.4">
      <c r="A537" s="4">
        <v>535</v>
      </c>
      <c r="B537" s="4" t="s">
        <v>315</v>
      </c>
      <c r="C537" s="30" t="s">
        <v>298</v>
      </c>
      <c r="D537" s="4">
        <v>1</v>
      </c>
      <c r="E537" s="11" t="s">
        <v>59</v>
      </c>
      <c r="F537" s="30" t="s">
        <v>291</v>
      </c>
      <c r="G537" s="22" t="s">
        <v>90</v>
      </c>
      <c r="H537" s="21" t="s">
        <v>50</v>
      </c>
      <c r="I537" s="22" t="s">
        <v>51</v>
      </c>
      <c r="J537" s="22" t="s">
        <v>292</v>
      </c>
      <c r="K537" s="4" t="s">
        <v>255</v>
      </c>
      <c r="L537" s="22" t="s">
        <v>84</v>
      </c>
      <c r="M537" s="4" t="s">
        <v>619</v>
      </c>
      <c r="N537" s="22" t="s">
        <v>307</v>
      </c>
      <c r="AH537" s="47" t="s">
        <v>357</v>
      </c>
      <c r="BS537" s="4">
        <v>1.8008599999999999</v>
      </c>
      <c r="BT537" s="4">
        <v>10</v>
      </c>
      <c r="BU537" s="4">
        <v>0.57094699999999998</v>
      </c>
      <c r="BV537" s="4">
        <v>10</v>
      </c>
      <c r="BW537" s="24">
        <f t="shared" ref="BW537:BW538" si="456">LN(BS537/BU537)</f>
        <v>1.1487232218292804</v>
      </c>
      <c r="BX537" s="25">
        <f t="shared" si="454"/>
        <v>0.2</v>
      </c>
    </row>
    <row r="538" spans="1:100" ht="14.4">
      <c r="A538" s="4">
        <v>536</v>
      </c>
      <c r="B538" s="4" t="s">
        <v>315</v>
      </c>
      <c r="C538" s="30" t="s">
        <v>298</v>
      </c>
      <c r="D538" s="4">
        <v>1</v>
      </c>
      <c r="E538" s="11" t="s">
        <v>59</v>
      </c>
      <c r="F538" s="30" t="s">
        <v>291</v>
      </c>
      <c r="G538" s="22" t="s">
        <v>90</v>
      </c>
      <c r="H538" s="21" t="s">
        <v>50</v>
      </c>
      <c r="I538" s="22" t="s">
        <v>51</v>
      </c>
      <c r="J538" s="22" t="s">
        <v>292</v>
      </c>
      <c r="K538" s="4" t="s">
        <v>306</v>
      </c>
      <c r="L538" s="22" t="s">
        <v>84</v>
      </c>
      <c r="M538" s="4" t="s">
        <v>619</v>
      </c>
      <c r="N538" s="22" t="s">
        <v>307</v>
      </c>
      <c r="AH538" s="47" t="s">
        <v>357</v>
      </c>
      <c r="BS538" s="4">
        <v>1.5168999999999999</v>
      </c>
      <c r="BT538" s="4">
        <v>10</v>
      </c>
      <c r="BU538" s="4">
        <v>0.20480499999999999</v>
      </c>
      <c r="BV538" s="4">
        <v>10</v>
      </c>
      <c r="BW538" s="24">
        <f t="shared" si="456"/>
        <v>2.0023657506677921</v>
      </c>
      <c r="BX538" s="25">
        <f t="shared" si="454"/>
        <v>0.2</v>
      </c>
    </row>
    <row r="539" spans="1:100" ht="14.4">
      <c r="A539" s="4">
        <v>537</v>
      </c>
      <c r="B539" s="4" t="s">
        <v>315</v>
      </c>
      <c r="C539" s="30" t="s">
        <v>298</v>
      </c>
      <c r="D539" s="4">
        <v>1</v>
      </c>
      <c r="E539" s="11" t="s">
        <v>59</v>
      </c>
      <c r="F539" s="30" t="s">
        <v>291</v>
      </c>
      <c r="G539" s="22" t="s">
        <v>90</v>
      </c>
      <c r="H539" s="21" t="s">
        <v>50</v>
      </c>
      <c r="I539" s="22" t="s">
        <v>51</v>
      </c>
      <c r="J539" s="22" t="s">
        <v>292</v>
      </c>
      <c r="K539" s="22"/>
      <c r="L539" s="22"/>
      <c r="M539" s="22"/>
      <c r="N539" s="22"/>
      <c r="Y539" s="23" t="s">
        <v>509</v>
      </c>
      <c r="Z539" s="4" t="s">
        <v>198</v>
      </c>
      <c r="AA539" s="4" t="s">
        <v>266</v>
      </c>
      <c r="AH539" s="47" t="s">
        <v>365</v>
      </c>
      <c r="CQ539" s="4">
        <v>100</v>
      </c>
      <c r="CR539" s="4">
        <v>3</v>
      </c>
      <c r="CS539" s="4">
        <v>100</v>
      </c>
      <c r="CT539" s="4">
        <v>3</v>
      </c>
      <c r="CU539" s="24">
        <f t="shared" ref="CU539:CU544" si="457">LN(CQ539/CS539)</f>
        <v>0</v>
      </c>
      <c r="CV539" s="25">
        <f t="shared" ref="CV539:CV547" si="458">(CR539+CT539)/(CR539*CT539)</f>
        <v>0.66666666666666663</v>
      </c>
    </row>
    <row r="540" spans="1:100" ht="14.4">
      <c r="A540" s="4">
        <v>538</v>
      </c>
      <c r="B540" s="4" t="s">
        <v>315</v>
      </c>
      <c r="C540" s="30" t="s">
        <v>298</v>
      </c>
      <c r="D540" s="4">
        <v>1</v>
      </c>
      <c r="E540" s="11" t="s">
        <v>59</v>
      </c>
      <c r="F540" s="30" t="s">
        <v>291</v>
      </c>
      <c r="G540" s="22" t="s">
        <v>90</v>
      </c>
      <c r="H540" s="21" t="s">
        <v>50</v>
      </c>
      <c r="I540" s="22" t="s">
        <v>51</v>
      </c>
      <c r="J540" s="22" t="s">
        <v>292</v>
      </c>
      <c r="K540" s="22"/>
      <c r="L540" s="22"/>
      <c r="M540" s="22"/>
      <c r="N540" s="22"/>
      <c r="Y540" s="23" t="s">
        <v>513</v>
      </c>
      <c r="Z540" s="4" t="s">
        <v>198</v>
      </c>
      <c r="AA540" s="4" t="s">
        <v>266</v>
      </c>
      <c r="AH540" s="47" t="s">
        <v>365</v>
      </c>
      <c r="CQ540" s="4">
        <v>100</v>
      </c>
      <c r="CR540" s="4">
        <v>3</v>
      </c>
      <c r="CS540" s="4">
        <v>82.857100000000003</v>
      </c>
      <c r="CT540" s="4">
        <v>3</v>
      </c>
      <c r="CU540" s="24">
        <f t="shared" si="457"/>
        <v>0.18805274874445269</v>
      </c>
      <c r="CV540" s="25">
        <f t="shared" si="458"/>
        <v>0.66666666666666663</v>
      </c>
    </row>
    <row r="541" spans="1:100" ht="14.4">
      <c r="A541" s="4">
        <v>539</v>
      </c>
      <c r="B541" s="4" t="s">
        <v>315</v>
      </c>
      <c r="C541" s="30" t="s">
        <v>298</v>
      </c>
      <c r="D541" s="4">
        <v>1</v>
      </c>
      <c r="E541" s="11" t="s">
        <v>59</v>
      </c>
      <c r="F541" s="30" t="s">
        <v>291</v>
      </c>
      <c r="G541" s="22" t="s">
        <v>90</v>
      </c>
      <c r="H541" s="21" t="s">
        <v>50</v>
      </c>
      <c r="I541" s="22" t="s">
        <v>51</v>
      </c>
      <c r="J541" s="22" t="s">
        <v>292</v>
      </c>
      <c r="K541" s="22"/>
      <c r="L541" s="22"/>
      <c r="M541" s="22"/>
      <c r="N541" s="22"/>
      <c r="Y541" s="23" t="s">
        <v>517</v>
      </c>
      <c r="Z541" s="4" t="s">
        <v>198</v>
      </c>
      <c r="AA541" s="4" t="s">
        <v>266</v>
      </c>
      <c r="AH541" s="47" t="s">
        <v>365</v>
      </c>
      <c r="CQ541" s="4">
        <v>68.214299999999994</v>
      </c>
      <c r="CR541" s="4">
        <v>3</v>
      </c>
      <c r="CS541" s="4">
        <v>34.285699999999999</v>
      </c>
      <c r="CT541" s="4">
        <v>3</v>
      </c>
      <c r="CU541" s="24">
        <f t="shared" si="457"/>
        <v>0.68792586266960887</v>
      </c>
      <c r="CV541" s="25">
        <f t="shared" si="458"/>
        <v>0.66666666666666663</v>
      </c>
    </row>
    <row r="542" spans="1:100" ht="14.4">
      <c r="A542" s="4">
        <v>540</v>
      </c>
      <c r="B542" s="4" t="s">
        <v>315</v>
      </c>
      <c r="C542" s="30" t="s">
        <v>298</v>
      </c>
      <c r="D542" s="4">
        <v>1</v>
      </c>
      <c r="E542" s="11" t="s">
        <v>59</v>
      </c>
      <c r="F542" s="30" t="s">
        <v>291</v>
      </c>
      <c r="G542" s="22" t="s">
        <v>90</v>
      </c>
      <c r="H542" s="21" t="s">
        <v>50</v>
      </c>
      <c r="I542" s="22" t="s">
        <v>51</v>
      </c>
      <c r="J542" s="22" t="s">
        <v>292</v>
      </c>
      <c r="K542" s="22"/>
      <c r="L542" s="22"/>
      <c r="M542" s="22"/>
      <c r="N542" s="22"/>
      <c r="S542" s="12" t="s">
        <v>148</v>
      </c>
      <c r="T542" s="12" t="s">
        <v>149</v>
      </c>
      <c r="V542" s="4" t="s">
        <v>308</v>
      </c>
      <c r="AH542" s="47" t="s">
        <v>365</v>
      </c>
      <c r="CQ542" s="4">
        <v>100</v>
      </c>
      <c r="CR542" s="4">
        <v>2</v>
      </c>
      <c r="CS542" s="4">
        <v>100</v>
      </c>
      <c r="CT542" s="4">
        <v>2</v>
      </c>
      <c r="CU542" s="24">
        <f t="shared" si="457"/>
        <v>0</v>
      </c>
      <c r="CV542" s="25">
        <f t="shared" si="458"/>
        <v>1</v>
      </c>
    </row>
    <row r="543" spans="1:100" ht="14.4">
      <c r="A543" s="4">
        <v>541</v>
      </c>
      <c r="B543" s="4" t="s">
        <v>315</v>
      </c>
      <c r="C543" s="30" t="s">
        <v>298</v>
      </c>
      <c r="D543" s="4">
        <v>1</v>
      </c>
      <c r="E543" s="11" t="s">
        <v>59</v>
      </c>
      <c r="F543" s="30" t="s">
        <v>291</v>
      </c>
      <c r="G543" s="22" t="s">
        <v>90</v>
      </c>
      <c r="H543" s="21" t="s">
        <v>50</v>
      </c>
      <c r="I543" s="22" t="s">
        <v>51</v>
      </c>
      <c r="J543" s="22" t="s">
        <v>292</v>
      </c>
      <c r="K543" s="22"/>
      <c r="L543" s="22"/>
      <c r="M543" s="22"/>
      <c r="N543" s="22"/>
      <c r="S543" s="12" t="s">
        <v>148</v>
      </c>
      <c r="T543" s="12" t="s">
        <v>149</v>
      </c>
      <c r="V543" s="4" t="s">
        <v>309</v>
      </c>
      <c r="AH543" s="47" t="s">
        <v>365</v>
      </c>
      <c r="CQ543" s="4">
        <v>100</v>
      </c>
      <c r="CR543" s="4">
        <v>2</v>
      </c>
      <c r="CS543" s="4">
        <v>82.224100000000007</v>
      </c>
      <c r="CT543" s="4">
        <v>2</v>
      </c>
      <c r="CU543" s="24">
        <f t="shared" si="457"/>
        <v>0.19572173954903688</v>
      </c>
      <c r="CV543" s="25">
        <f t="shared" si="458"/>
        <v>1</v>
      </c>
    </row>
    <row r="544" spans="1:100" ht="14.4">
      <c r="A544" s="4">
        <v>542</v>
      </c>
      <c r="B544" s="4" t="s">
        <v>315</v>
      </c>
      <c r="C544" s="30" t="s">
        <v>298</v>
      </c>
      <c r="D544" s="4">
        <v>1</v>
      </c>
      <c r="E544" s="11" t="s">
        <v>59</v>
      </c>
      <c r="F544" s="30" t="s">
        <v>291</v>
      </c>
      <c r="G544" s="22" t="s">
        <v>90</v>
      </c>
      <c r="H544" s="21" t="s">
        <v>50</v>
      </c>
      <c r="I544" s="22" t="s">
        <v>51</v>
      </c>
      <c r="J544" s="22" t="s">
        <v>292</v>
      </c>
      <c r="K544" s="22"/>
      <c r="L544" s="22"/>
      <c r="M544" s="22"/>
      <c r="N544" s="22"/>
      <c r="S544" s="12" t="s">
        <v>148</v>
      </c>
      <c r="T544" s="12" t="s">
        <v>149</v>
      </c>
      <c r="V544" s="4" t="s">
        <v>310</v>
      </c>
      <c r="AH544" s="47" t="s">
        <v>365</v>
      </c>
      <c r="CQ544" s="4">
        <v>100</v>
      </c>
      <c r="CR544" s="4">
        <v>2</v>
      </c>
      <c r="CS544" s="4">
        <v>51.315600000000003</v>
      </c>
      <c r="CT544" s="4">
        <v>2</v>
      </c>
      <c r="CU544" s="24">
        <f t="shared" si="457"/>
        <v>0.66717538647119345</v>
      </c>
      <c r="CV544" s="25">
        <f t="shared" si="458"/>
        <v>1</v>
      </c>
    </row>
    <row r="545" spans="1:244" ht="14.4">
      <c r="A545" s="4">
        <v>543</v>
      </c>
      <c r="B545" s="4" t="s">
        <v>315</v>
      </c>
      <c r="C545" s="30" t="s">
        <v>298</v>
      </c>
      <c r="D545" s="4">
        <v>1</v>
      </c>
      <c r="E545" s="11" t="s">
        <v>59</v>
      </c>
      <c r="F545" s="30" t="s">
        <v>291</v>
      </c>
      <c r="G545" s="22" t="s">
        <v>90</v>
      </c>
      <c r="H545" s="21" t="s">
        <v>50</v>
      </c>
      <c r="I545" s="22" t="s">
        <v>51</v>
      </c>
      <c r="J545" s="22" t="s">
        <v>292</v>
      </c>
      <c r="K545" s="22"/>
      <c r="L545" s="22"/>
      <c r="M545" s="22"/>
      <c r="N545" s="22"/>
      <c r="S545" s="12" t="s">
        <v>148</v>
      </c>
      <c r="T545" s="12" t="s">
        <v>149</v>
      </c>
      <c r="V545" s="4" t="s">
        <v>311</v>
      </c>
      <c r="AH545" s="47" t="s">
        <v>365</v>
      </c>
      <c r="CQ545" s="4">
        <v>99.822900000000004</v>
      </c>
      <c r="CR545" s="4">
        <v>2</v>
      </c>
      <c r="CS545" s="4">
        <v>0</v>
      </c>
      <c r="CT545" s="4">
        <v>2</v>
      </c>
      <c r="CV545" s="25">
        <f t="shared" si="458"/>
        <v>1</v>
      </c>
    </row>
    <row r="546" spans="1:244" ht="14.4">
      <c r="A546" s="4">
        <v>544</v>
      </c>
      <c r="B546" s="4" t="s">
        <v>315</v>
      </c>
      <c r="C546" s="30" t="s">
        <v>298</v>
      </c>
      <c r="D546" s="4">
        <v>1</v>
      </c>
      <c r="E546" s="11" t="s">
        <v>59</v>
      </c>
      <c r="F546" s="30" t="s">
        <v>291</v>
      </c>
      <c r="G546" s="22" t="s">
        <v>90</v>
      </c>
      <c r="H546" s="21" t="s">
        <v>50</v>
      </c>
      <c r="I546" s="22" t="s">
        <v>51</v>
      </c>
      <c r="J546" s="22" t="s">
        <v>292</v>
      </c>
      <c r="K546" s="22"/>
      <c r="L546" s="22"/>
      <c r="M546" s="22"/>
      <c r="N546" s="22"/>
      <c r="S546" s="12" t="s">
        <v>148</v>
      </c>
      <c r="T546" s="12" t="s">
        <v>149</v>
      </c>
      <c r="V546" s="4" t="s">
        <v>312</v>
      </c>
      <c r="AH546" s="47" t="s">
        <v>365</v>
      </c>
      <c r="CQ546" s="4">
        <v>83.117999999999995</v>
      </c>
      <c r="CR546" s="4">
        <v>2</v>
      </c>
      <c r="CS546" s="4">
        <v>0</v>
      </c>
      <c r="CT546" s="4">
        <v>2</v>
      </c>
      <c r="CV546" s="25">
        <f t="shared" si="458"/>
        <v>1</v>
      </c>
    </row>
    <row r="547" spans="1:244" ht="14.4">
      <c r="A547" s="4">
        <v>545</v>
      </c>
      <c r="B547" s="4" t="s">
        <v>315</v>
      </c>
      <c r="C547" s="30" t="s">
        <v>298</v>
      </c>
      <c r="D547" s="4">
        <v>1</v>
      </c>
      <c r="E547" s="11" t="s">
        <v>59</v>
      </c>
      <c r="F547" s="30" t="s">
        <v>291</v>
      </c>
      <c r="G547" s="22" t="s">
        <v>90</v>
      </c>
      <c r="H547" s="21" t="s">
        <v>50</v>
      </c>
      <c r="I547" s="22" t="s">
        <v>51</v>
      </c>
      <c r="J547" s="22" t="s">
        <v>292</v>
      </c>
      <c r="K547" s="22"/>
      <c r="L547" s="22"/>
      <c r="M547" s="22"/>
      <c r="N547" s="22"/>
      <c r="S547" s="12" t="s">
        <v>148</v>
      </c>
      <c r="T547" s="12" t="s">
        <v>149</v>
      </c>
      <c r="V547" s="4" t="s">
        <v>313</v>
      </c>
      <c r="AH547" s="47" t="s">
        <v>365</v>
      </c>
      <c r="CQ547" s="4">
        <v>59.315899999999999</v>
      </c>
      <c r="CR547" s="4">
        <v>2</v>
      </c>
      <c r="CS547" s="4">
        <v>0</v>
      </c>
      <c r="CT547" s="4">
        <v>2</v>
      </c>
      <c r="CV547" s="25">
        <f t="shared" si="458"/>
        <v>1</v>
      </c>
    </row>
    <row r="548" spans="1:244" ht="14.4">
      <c r="A548" s="4">
        <v>546</v>
      </c>
      <c r="B548" s="4" t="s">
        <v>518</v>
      </c>
      <c r="C548" s="30" t="s">
        <v>301</v>
      </c>
      <c r="D548" s="4">
        <v>1</v>
      </c>
      <c r="E548" s="11" t="s">
        <v>59</v>
      </c>
      <c r="F548" s="30" t="s">
        <v>291</v>
      </c>
      <c r="G548" s="22" t="s">
        <v>90</v>
      </c>
      <c r="H548" s="21" t="s">
        <v>50</v>
      </c>
      <c r="I548" s="22" t="s">
        <v>51</v>
      </c>
      <c r="J548" s="22" t="s">
        <v>292</v>
      </c>
      <c r="K548" s="4" t="s">
        <v>302</v>
      </c>
      <c r="L548" s="22" t="s">
        <v>84</v>
      </c>
      <c r="M548" s="4" t="s">
        <v>620</v>
      </c>
      <c r="N548" s="22" t="s">
        <v>307</v>
      </c>
      <c r="AH548" s="47" t="s">
        <v>357</v>
      </c>
      <c r="BS548" s="4">
        <v>3.04589</v>
      </c>
      <c r="BT548" s="4">
        <v>10</v>
      </c>
      <c r="BU548" s="4">
        <v>3.04589</v>
      </c>
      <c r="BV548" s="4">
        <v>10</v>
      </c>
      <c r="BW548" s="24">
        <f>LN(BS548/BU548)</f>
        <v>0</v>
      </c>
      <c r="BX548" s="25">
        <f t="shared" ref="BX548:BX553" si="459">(BT548+BV548)/(BT548*BV548)</f>
        <v>0.2</v>
      </c>
    </row>
    <row r="549" spans="1:244" ht="14.4">
      <c r="A549" s="4">
        <v>547</v>
      </c>
      <c r="B549" s="4" t="s">
        <v>518</v>
      </c>
      <c r="C549" s="30" t="s">
        <v>301</v>
      </c>
      <c r="D549" s="4">
        <v>1</v>
      </c>
      <c r="E549" s="11" t="s">
        <v>59</v>
      </c>
      <c r="F549" s="30" t="s">
        <v>291</v>
      </c>
      <c r="G549" s="22" t="s">
        <v>90</v>
      </c>
      <c r="H549" s="21" t="s">
        <v>50</v>
      </c>
      <c r="I549" s="22" t="s">
        <v>51</v>
      </c>
      <c r="J549" s="22" t="s">
        <v>292</v>
      </c>
      <c r="K549" s="4" t="s">
        <v>303</v>
      </c>
      <c r="L549" s="22" t="s">
        <v>84</v>
      </c>
      <c r="M549" s="4" t="s">
        <v>620</v>
      </c>
      <c r="N549" s="22" t="s">
        <v>307</v>
      </c>
      <c r="AH549" s="47" t="s">
        <v>357</v>
      </c>
      <c r="BS549" s="4">
        <v>2.39303</v>
      </c>
      <c r="BT549" s="4">
        <v>10</v>
      </c>
      <c r="BU549" s="4">
        <v>2.3247399999999998</v>
      </c>
      <c r="BV549" s="4">
        <v>10</v>
      </c>
      <c r="BW549" s="24">
        <f t="shared" ref="BW549:BW550" si="460">LN(BS549/BU549)</f>
        <v>2.8952140583517225E-2</v>
      </c>
      <c r="BX549" s="25">
        <f t="shared" si="459"/>
        <v>0.2</v>
      </c>
    </row>
    <row r="550" spans="1:244" ht="14.4">
      <c r="A550" s="4">
        <v>548</v>
      </c>
      <c r="B550" s="4" t="s">
        <v>315</v>
      </c>
      <c r="C550" s="30" t="s">
        <v>300</v>
      </c>
      <c r="D550" s="4">
        <v>1</v>
      </c>
      <c r="E550" s="11" t="s">
        <v>59</v>
      </c>
      <c r="F550" s="30" t="s">
        <v>291</v>
      </c>
      <c r="G550" s="22" t="s">
        <v>90</v>
      </c>
      <c r="H550" s="21" t="s">
        <v>50</v>
      </c>
      <c r="I550" s="22" t="s">
        <v>51</v>
      </c>
      <c r="J550" s="22" t="s">
        <v>292</v>
      </c>
      <c r="K550" s="4" t="s">
        <v>304</v>
      </c>
      <c r="L550" s="22" t="s">
        <v>84</v>
      </c>
      <c r="M550" s="4" t="s">
        <v>618</v>
      </c>
      <c r="N550" s="22" t="s">
        <v>307</v>
      </c>
      <c r="AH550" s="47" t="s">
        <v>357</v>
      </c>
      <c r="BS550" s="4">
        <v>2.0405099999999998</v>
      </c>
      <c r="BT550" s="4">
        <v>10</v>
      </c>
      <c r="BU550" s="4">
        <v>1.9722500000000001</v>
      </c>
      <c r="BV550" s="4">
        <v>10</v>
      </c>
      <c r="BW550" s="24">
        <f t="shared" si="460"/>
        <v>3.4024753618270405E-2</v>
      </c>
      <c r="BX550" s="25">
        <f t="shared" si="459"/>
        <v>0.2</v>
      </c>
    </row>
    <row r="551" spans="1:244" ht="14.4">
      <c r="A551" s="4">
        <v>549</v>
      </c>
      <c r="B551" s="4" t="s">
        <v>315</v>
      </c>
      <c r="C551" s="30" t="s">
        <v>300</v>
      </c>
      <c r="D551" s="4">
        <v>1</v>
      </c>
      <c r="E551" s="11" t="s">
        <v>59</v>
      </c>
      <c r="F551" s="30" t="s">
        <v>291</v>
      </c>
      <c r="G551" s="22" t="s">
        <v>90</v>
      </c>
      <c r="H551" s="21" t="s">
        <v>50</v>
      </c>
      <c r="I551" s="22" t="s">
        <v>51</v>
      </c>
      <c r="J551" s="22" t="s">
        <v>292</v>
      </c>
      <c r="K551" s="4" t="s">
        <v>305</v>
      </c>
      <c r="L551" s="22" t="s">
        <v>84</v>
      </c>
      <c r="M551" s="4" t="s">
        <v>618</v>
      </c>
      <c r="N551" s="22" t="s">
        <v>307</v>
      </c>
      <c r="AH551" s="47" t="s">
        <v>357</v>
      </c>
      <c r="BS551" s="4">
        <v>1.41493</v>
      </c>
      <c r="BT551" s="4">
        <v>10</v>
      </c>
      <c r="BU551" s="4">
        <v>1.3740000000000001</v>
      </c>
      <c r="BV551" s="4">
        <v>10</v>
      </c>
      <c r="BW551" s="24">
        <f>LN(BS551/BU551)</f>
        <v>2.9353866106700009E-2</v>
      </c>
      <c r="BX551" s="25">
        <f t="shared" si="459"/>
        <v>0.2</v>
      </c>
    </row>
    <row r="552" spans="1:244" ht="14.4">
      <c r="A552" s="4">
        <v>550</v>
      </c>
      <c r="B552" s="4" t="s">
        <v>315</v>
      </c>
      <c r="C552" s="30" t="s">
        <v>300</v>
      </c>
      <c r="D552" s="4">
        <v>1</v>
      </c>
      <c r="E552" s="11" t="s">
        <v>59</v>
      </c>
      <c r="F552" s="30" t="s">
        <v>291</v>
      </c>
      <c r="G552" s="22" t="s">
        <v>90</v>
      </c>
      <c r="H552" s="21" t="s">
        <v>50</v>
      </c>
      <c r="I552" s="22" t="s">
        <v>51</v>
      </c>
      <c r="J552" s="22" t="s">
        <v>292</v>
      </c>
      <c r="K552" s="4" t="s">
        <v>255</v>
      </c>
      <c r="L552" s="22" t="s">
        <v>84</v>
      </c>
      <c r="M552" s="4" t="s">
        <v>619</v>
      </c>
      <c r="N552" s="22" t="s">
        <v>307</v>
      </c>
      <c r="AH552" s="47" t="s">
        <v>357</v>
      </c>
      <c r="BS552" s="4">
        <v>1.19899</v>
      </c>
      <c r="BT552" s="4">
        <v>10</v>
      </c>
      <c r="BU552" s="4">
        <v>0.57094699999999998</v>
      </c>
      <c r="BV552" s="4">
        <v>10</v>
      </c>
      <c r="BW552" s="24">
        <f t="shared" ref="BW552:BW553" si="461">LN(BS552/BU552)</f>
        <v>0.74193842897587214</v>
      </c>
      <c r="BX552" s="25">
        <f t="shared" si="459"/>
        <v>0.2</v>
      </c>
    </row>
    <row r="553" spans="1:244" ht="14.4">
      <c r="A553" s="4">
        <v>551</v>
      </c>
      <c r="B553" s="4" t="s">
        <v>315</v>
      </c>
      <c r="C553" s="30" t="s">
        <v>300</v>
      </c>
      <c r="D553" s="4">
        <v>1</v>
      </c>
      <c r="E553" s="11" t="s">
        <v>59</v>
      </c>
      <c r="F553" s="30" t="s">
        <v>291</v>
      </c>
      <c r="G553" s="22" t="s">
        <v>90</v>
      </c>
      <c r="H553" s="21" t="s">
        <v>50</v>
      </c>
      <c r="I553" s="22" t="s">
        <v>51</v>
      </c>
      <c r="J553" s="22" t="s">
        <v>292</v>
      </c>
      <c r="K553" s="4" t="s">
        <v>306</v>
      </c>
      <c r="L553" s="22" t="s">
        <v>84</v>
      </c>
      <c r="M553" s="4" t="s">
        <v>619</v>
      </c>
      <c r="N553" s="22" t="s">
        <v>307</v>
      </c>
      <c r="AH553" s="47" t="s">
        <v>357</v>
      </c>
      <c r="BS553" s="4">
        <v>1.0239199999999999</v>
      </c>
      <c r="BT553" s="4">
        <v>10</v>
      </c>
      <c r="BU553" s="4">
        <v>0.20480499999999999</v>
      </c>
      <c r="BV553" s="4">
        <v>10</v>
      </c>
      <c r="BW553" s="24">
        <f t="shared" si="461"/>
        <v>1.609335370617702</v>
      </c>
      <c r="BX553" s="25">
        <f t="shared" si="459"/>
        <v>0.2</v>
      </c>
    </row>
    <row r="554" spans="1:244" ht="14.4">
      <c r="A554" s="4">
        <v>552</v>
      </c>
      <c r="B554" s="4" t="s">
        <v>519</v>
      </c>
      <c r="C554" s="30" t="s">
        <v>316</v>
      </c>
      <c r="D554" s="4">
        <v>1</v>
      </c>
      <c r="E554" s="11" t="s">
        <v>59</v>
      </c>
      <c r="F554" s="21" t="s">
        <v>50</v>
      </c>
      <c r="G554" s="22" t="s">
        <v>51</v>
      </c>
      <c r="H554" s="21" t="s">
        <v>50</v>
      </c>
      <c r="I554" s="22" t="s">
        <v>51</v>
      </c>
      <c r="J554" s="22" t="s">
        <v>52</v>
      </c>
      <c r="K554" s="4" t="s">
        <v>119</v>
      </c>
      <c r="L554" s="22" t="s">
        <v>84</v>
      </c>
      <c r="M554" s="4" t="s">
        <v>619</v>
      </c>
      <c r="N554" s="22" t="s">
        <v>318</v>
      </c>
      <c r="AH554" s="47" t="s">
        <v>365</v>
      </c>
      <c r="CQ554" s="4">
        <v>60.127699999999997</v>
      </c>
      <c r="CR554" s="4">
        <v>20</v>
      </c>
      <c r="CS554" s="4">
        <v>20.680900000000001</v>
      </c>
      <c r="CT554" s="4">
        <v>20</v>
      </c>
      <c r="CU554" s="24">
        <f t="shared" ref="CU554" si="462">LN(CQ554/CS554)</f>
        <v>1.0672600648598425</v>
      </c>
      <c r="CV554" s="25">
        <f t="shared" ref="CV554" si="463">(CR554+CT554)/(CR554*CT554)</f>
        <v>0.1</v>
      </c>
    </row>
    <row r="555" spans="1:244" ht="14.4">
      <c r="A555" s="4">
        <v>553</v>
      </c>
      <c r="B555" s="4" t="s">
        <v>519</v>
      </c>
      <c r="C555" s="30" t="s">
        <v>316</v>
      </c>
      <c r="D555" s="4">
        <v>1</v>
      </c>
      <c r="E555" s="11" t="s">
        <v>59</v>
      </c>
      <c r="F555" s="21" t="s">
        <v>50</v>
      </c>
      <c r="G555" s="22" t="s">
        <v>51</v>
      </c>
      <c r="H555" s="21" t="s">
        <v>50</v>
      </c>
      <c r="I555" s="22" t="s">
        <v>51</v>
      </c>
      <c r="J555" s="22" t="s">
        <v>52</v>
      </c>
      <c r="L555" s="22"/>
      <c r="N555" s="22"/>
      <c r="AH555" s="47" t="s">
        <v>354</v>
      </c>
    </row>
    <row r="556" spans="1:244" ht="14.4">
      <c r="A556" s="4">
        <v>554</v>
      </c>
      <c r="B556" s="4" t="s">
        <v>382</v>
      </c>
      <c r="C556" s="30" t="s">
        <v>381</v>
      </c>
      <c r="D556" s="4">
        <v>1</v>
      </c>
      <c r="E556" s="11" t="s">
        <v>59</v>
      </c>
      <c r="F556" s="21" t="s">
        <v>50</v>
      </c>
      <c r="G556" s="22" t="s">
        <v>51</v>
      </c>
      <c r="H556" s="21" t="s">
        <v>50</v>
      </c>
      <c r="I556" s="22" t="s">
        <v>51</v>
      </c>
      <c r="J556" s="22" t="s">
        <v>52</v>
      </c>
      <c r="L556" s="22"/>
      <c r="N556" s="22"/>
      <c r="S556" s="12" t="s">
        <v>148</v>
      </c>
      <c r="T556" s="12" t="s">
        <v>149</v>
      </c>
      <c r="V556" s="4" t="s">
        <v>374</v>
      </c>
      <c r="AH556" s="47" t="s">
        <v>354</v>
      </c>
      <c r="IE556" s="4">
        <v>54.871400000000001</v>
      </c>
      <c r="IF556" s="4">
        <v>6</v>
      </c>
      <c r="IG556" s="4">
        <v>49.266399999999997</v>
      </c>
      <c r="IH556" s="4">
        <v>6</v>
      </c>
      <c r="II556" s="24">
        <f t="shared" ref="II556:II562" si="464">LN(IE556/IG556)</f>
        <v>0.10774995848722418</v>
      </c>
      <c r="IJ556" s="25">
        <f t="shared" ref="IJ556:IJ562" si="465">(IF556+IH556)/(IF556*IH556)</f>
        <v>0.33333333333333331</v>
      </c>
    </row>
    <row r="557" spans="1:244" ht="14.4">
      <c r="A557" s="4">
        <v>555</v>
      </c>
      <c r="B557" s="4" t="s">
        <v>382</v>
      </c>
      <c r="C557" s="30" t="s">
        <v>381</v>
      </c>
      <c r="D557" s="4">
        <v>1</v>
      </c>
      <c r="E557" s="11" t="s">
        <v>59</v>
      </c>
      <c r="F557" s="21" t="s">
        <v>50</v>
      </c>
      <c r="G557" s="22" t="s">
        <v>51</v>
      </c>
      <c r="H557" s="21" t="s">
        <v>50</v>
      </c>
      <c r="I557" s="22" t="s">
        <v>51</v>
      </c>
      <c r="J557" s="22" t="s">
        <v>52</v>
      </c>
      <c r="L557" s="22"/>
      <c r="N557" s="22"/>
      <c r="S557" s="12" t="s">
        <v>148</v>
      </c>
      <c r="T557" s="12" t="s">
        <v>149</v>
      </c>
      <c r="V557" s="4" t="s">
        <v>375</v>
      </c>
      <c r="AH557" s="47" t="s">
        <v>354</v>
      </c>
      <c r="IE557" s="4">
        <v>47.156100000000002</v>
      </c>
      <c r="IF557" s="4">
        <v>6</v>
      </c>
      <c r="IG557" s="4">
        <v>40.690600000000003</v>
      </c>
      <c r="IH557" s="4">
        <v>6</v>
      </c>
      <c r="II557" s="24">
        <f t="shared" si="464"/>
        <v>0.14746626750591868</v>
      </c>
      <c r="IJ557" s="25">
        <f t="shared" si="465"/>
        <v>0.33333333333333331</v>
      </c>
    </row>
    <row r="558" spans="1:244" ht="14.4">
      <c r="A558" s="4">
        <v>556</v>
      </c>
      <c r="B558" s="4" t="s">
        <v>382</v>
      </c>
      <c r="C558" s="30" t="s">
        <v>381</v>
      </c>
      <c r="D558" s="4">
        <v>1</v>
      </c>
      <c r="E558" s="11" t="s">
        <v>59</v>
      </c>
      <c r="F558" s="21" t="s">
        <v>50</v>
      </c>
      <c r="G558" s="22" t="s">
        <v>51</v>
      </c>
      <c r="H558" s="21" t="s">
        <v>50</v>
      </c>
      <c r="I558" s="22" t="s">
        <v>51</v>
      </c>
      <c r="J558" s="22" t="s">
        <v>52</v>
      </c>
      <c r="L558" s="22"/>
      <c r="N558" s="22"/>
      <c r="S558" s="12" t="s">
        <v>148</v>
      </c>
      <c r="T558" s="12" t="s">
        <v>149</v>
      </c>
      <c r="V558" s="4" t="s">
        <v>376</v>
      </c>
      <c r="AH558" s="47" t="s">
        <v>354</v>
      </c>
      <c r="IE558" s="4">
        <v>39.439300000000003</v>
      </c>
      <c r="IF558" s="4">
        <v>6</v>
      </c>
      <c r="IG558" s="4">
        <v>32.973799999999997</v>
      </c>
      <c r="IH558" s="4">
        <v>6</v>
      </c>
      <c r="II558" s="24">
        <f t="shared" si="464"/>
        <v>0.17904947436248334</v>
      </c>
      <c r="IJ558" s="25">
        <f t="shared" si="465"/>
        <v>0.33333333333333331</v>
      </c>
    </row>
    <row r="559" spans="1:244" ht="14.4">
      <c r="A559" s="4">
        <v>557</v>
      </c>
      <c r="B559" s="4" t="s">
        <v>382</v>
      </c>
      <c r="C559" s="30" t="s">
        <v>381</v>
      </c>
      <c r="D559" s="4">
        <v>1</v>
      </c>
      <c r="E559" s="11" t="s">
        <v>59</v>
      </c>
      <c r="F559" s="21" t="s">
        <v>50</v>
      </c>
      <c r="G559" s="22" t="s">
        <v>51</v>
      </c>
      <c r="H559" s="21" t="s">
        <v>50</v>
      </c>
      <c r="I559" s="22" t="s">
        <v>51</v>
      </c>
      <c r="J559" s="22" t="s">
        <v>52</v>
      </c>
      <c r="L559" s="22"/>
      <c r="N559" s="22"/>
      <c r="S559" s="12" t="s">
        <v>148</v>
      </c>
      <c r="T559" s="12" t="s">
        <v>149</v>
      </c>
      <c r="V559" s="4" t="s">
        <v>377</v>
      </c>
      <c r="AH559" s="47" t="s">
        <v>354</v>
      </c>
      <c r="IE559" s="4">
        <v>30.432500000000001</v>
      </c>
      <c r="IF559" s="4">
        <v>6</v>
      </c>
      <c r="IG559" s="4">
        <v>23.966999999999999</v>
      </c>
      <c r="IH559" s="4">
        <v>6</v>
      </c>
      <c r="II559" s="24">
        <f t="shared" si="464"/>
        <v>0.23883323213359992</v>
      </c>
      <c r="IJ559" s="25">
        <f t="shared" si="465"/>
        <v>0.33333333333333331</v>
      </c>
    </row>
    <row r="560" spans="1:244" ht="14.4">
      <c r="A560" s="4">
        <v>558</v>
      </c>
      <c r="B560" s="4" t="s">
        <v>382</v>
      </c>
      <c r="C560" s="30" t="s">
        <v>381</v>
      </c>
      <c r="D560" s="4">
        <v>1</v>
      </c>
      <c r="E560" s="11" t="s">
        <v>59</v>
      </c>
      <c r="F560" s="21" t="s">
        <v>50</v>
      </c>
      <c r="G560" s="22" t="s">
        <v>51</v>
      </c>
      <c r="H560" s="21" t="s">
        <v>50</v>
      </c>
      <c r="I560" s="22" t="s">
        <v>51</v>
      </c>
      <c r="J560" s="22" t="s">
        <v>52</v>
      </c>
      <c r="L560" s="22"/>
      <c r="N560" s="22"/>
      <c r="S560" s="12" t="s">
        <v>148</v>
      </c>
      <c r="T560" s="12" t="s">
        <v>149</v>
      </c>
      <c r="V560" s="4" t="s">
        <v>378</v>
      </c>
      <c r="AH560" s="47" t="s">
        <v>354</v>
      </c>
      <c r="IE560" s="4">
        <v>24.008800000000001</v>
      </c>
      <c r="IF560" s="4">
        <v>6</v>
      </c>
      <c r="IG560" s="4">
        <v>17.974299999999999</v>
      </c>
      <c r="IH560" s="4">
        <v>6</v>
      </c>
      <c r="II560" s="24">
        <f t="shared" si="464"/>
        <v>0.2894774699363607</v>
      </c>
      <c r="IJ560" s="25">
        <f t="shared" si="465"/>
        <v>0.33333333333333331</v>
      </c>
    </row>
    <row r="561" spans="1:262" ht="14.4">
      <c r="A561" s="4">
        <v>559</v>
      </c>
      <c r="B561" s="4" t="s">
        <v>382</v>
      </c>
      <c r="C561" s="30" t="s">
        <v>381</v>
      </c>
      <c r="D561" s="4">
        <v>1</v>
      </c>
      <c r="E561" s="11" t="s">
        <v>59</v>
      </c>
      <c r="F561" s="21" t="s">
        <v>50</v>
      </c>
      <c r="G561" s="22" t="s">
        <v>51</v>
      </c>
      <c r="H561" s="21" t="s">
        <v>50</v>
      </c>
      <c r="I561" s="22" t="s">
        <v>51</v>
      </c>
      <c r="J561" s="22" t="s">
        <v>52</v>
      </c>
      <c r="L561" s="22"/>
      <c r="N561" s="22"/>
      <c r="S561" s="12" t="s">
        <v>148</v>
      </c>
      <c r="T561" s="12" t="s">
        <v>149</v>
      </c>
      <c r="V561" s="4" t="s">
        <v>380</v>
      </c>
      <c r="AH561" s="47" t="s">
        <v>354</v>
      </c>
      <c r="IE561" s="4">
        <v>22.329699999999999</v>
      </c>
      <c r="IF561" s="4">
        <v>6</v>
      </c>
      <c r="IG561" s="4">
        <v>15.4315</v>
      </c>
      <c r="IH561" s="4">
        <v>6</v>
      </c>
      <c r="II561" s="24">
        <f t="shared" si="464"/>
        <v>0.36950675604962852</v>
      </c>
      <c r="IJ561" s="25">
        <f t="shared" si="465"/>
        <v>0.33333333333333331</v>
      </c>
    </row>
    <row r="562" spans="1:262" ht="14.4">
      <c r="A562" s="4">
        <v>560</v>
      </c>
      <c r="B562" s="4" t="s">
        <v>382</v>
      </c>
      <c r="C562" s="30" t="s">
        <v>381</v>
      </c>
      <c r="D562" s="4">
        <v>1</v>
      </c>
      <c r="E562" s="11" t="s">
        <v>59</v>
      </c>
      <c r="F562" s="21" t="s">
        <v>50</v>
      </c>
      <c r="G562" s="22" t="s">
        <v>51</v>
      </c>
      <c r="H562" s="21" t="s">
        <v>50</v>
      </c>
      <c r="I562" s="22" t="s">
        <v>51</v>
      </c>
      <c r="J562" s="22" t="s">
        <v>52</v>
      </c>
      <c r="L562" s="22"/>
      <c r="N562" s="22"/>
      <c r="S562" s="12" t="s">
        <v>148</v>
      </c>
      <c r="T562" s="12" t="s">
        <v>149</v>
      </c>
      <c r="V562" s="4" t="s">
        <v>379</v>
      </c>
      <c r="AH562" s="47" t="s">
        <v>354</v>
      </c>
      <c r="IE562" s="4">
        <v>17.197500000000002</v>
      </c>
      <c r="IF562" s="4">
        <v>6</v>
      </c>
      <c r="IG562" s="4">
        <v>12.0266</v>
      </c>
      <c r="IH562" s="4">
        <v>6</v>
      </c>
      <c r="II562" s="24">
        <f t="shared" si="464"/>
        <v>0.35764316114433331</v>
      </c>
      <c r="IJ562" s="25">
        <f t="shared" si="465"/>
        <v>0.33333333333333331</v>
      </c>
    </row>
    <row r="563" spans="1:262" ht="14.4">
      <c r="A563" s="4">
        <v>561</v>
      </c>
      <c r="B563" s="4" t="s">
        <v>382</v>
      </c>
      <c r="C563" s="30" t="s">
        <v>381</v>
      </c>
      <c r="D563" s="4">
        <v>1</v>
      </c>
      <c r="E563" s="11" t="s">
        <v>59</v>
      </c>
      <c r="F563" s="21" t="s">
        <v>50</v>
      </c>
      <c r="G563" s="22" t="s">
        <v>51</v>
      </c>
      <c r="H563" s="21" t="s">
        <v>50</v>
      </c>
      <c r="I563" s="22" t="s">
        <v>51</v>
      </c>
      <c r="J563" s="22" t="s">
        <v>52</v>
      </c>
      <c r="L563" s="22"/>
      <c r="N563" s="22"/>
      <c r="S563" s="12" t="s">
        <v>387</v>
      </c>
      <c r="T563" s="12"/>
      <c r="V563" s="4" t="s">
        <v>386</v>
      </c>
      <c r="AH563" s="47" t="s">
        <v>389</v>
      </c>
      <c r="IK563" s="4">
        <v>114.1</v>
      </c>
      <c r="IL563" s="4">
        <v>10</v>
      </c>
      <c r="IM563" s="4">
        <v>94.9</v>
      </c>
      <c r="IN563" s="4">
        <v>10</v>
      </c>
      <c r="IO563" s="24">
        <f t="shared" ref="IO563:IO564" si="466">LN(IK563/IM563)</f>
        <v>0.18425155125214776</v>
      </c>
      <c r="IP563" s="25">
        <f t="shared" ref="IP563:IP564" si="467">(IL563+IN563)/(IL563*IN563)</f>
        <v>0.2</v>
      </c>
      <c r="IQ563" s="4">
        <v>0.81</v>
      </c>
      <c r="IR563" s="4">
        <v>10</v>
      </c>
      <c r="IS563" s="4">
        <v>0.81699999999999995</v>
      </c>
      <c r="IT563" s="4">
        <v>10</v>
      </c>
      <c r="IU563" s="24">
        <f t="shared" ref="IU563:IU564" si="468">LN(IQ563/IS563)</f>
        <v>-8.6048471935183026E-3</v>
      </c>
      <c r="IV563" s="25">
        <f t="shared" ref="IV563:IV564" si="469">(IR563+IT563)/(IR563*IT563)</f>
        <v>0.2</v>
      </c>
      <c r="IW563" s="4">
        <v>0.45</v>
      </c>
      <c r="IX563" s="4">
        <v>10</v>
      </c>
      <c r="IY563" s="4">
        <v>0.48</v>
      </c>
      <c r="IZ563" s="4">
        <v>10</v>
      </c>
      <c r="JA563" s="24">
        <f t="shared" ref="JA563:JA564" si="470">LN(IW563/IY563)</f>
        <v>-6.4538521137571053E-2</v>
      </c>
      <c r="JB563" s="25">
        <f t="shared" ref="JB563:JB564" si="471">(IX563+IZ563)/(IX563*IZ563)</f>
        <v>0.2</v>
      </c>
    </row>
    <row r="564" spans="1:262" ht="14.4">
      <c r="A564" s="4">
        <v>562</v>
      </c>
      <c r="B564" s="4" t="s">
        <v>382</v>
      </c>
      <c r="C564" s="30" t="s">
        <v>381</v>
      </c>
      <c r="D564" s="4">
        <v>1</v>
      </c>
      <c r="E564" s="11" t="s">
        <v>59</v>
      </c>
      <c r="F564" s="21" t="s">
        <v>50</v>
      </c>
      <c r="G564" s="22" t="s">
        <v>51</v>
      </c>
      <c r="H564" s="21" t="s">
        <v>50</v>
      </c>
      <c r="I564" s="22" t="s">
        <v>51</v>
      </c>
      <c r="J564" s="22" t="s">
        <v>52</v>
      </c>
      <c r="L564" s="22"/>
      <c r="N564" s="22"/>
      <c r="S564" s="12" t="s">
        <v>267</v>
      </c>
      <c r="T564" s="12"/>
      <c r="V564" s="4" t="s">
        <v>386</v>
      </c>
      <c r="AH564" s="47" t="s">
        <v>520</v>
      </c>
      <c r="IK564" s="4">
        <v>33.1</v>
      </c>
      <c r="IL564" s="4">
        <v>10</v>
      </c>
      <c r="IM564" s="4">
        <v>17.7</v>
      </c>
      <c r="IN564" s="4">
        <v>10</v>
      </c>
      <c r="IO564" s="24">
        <f t="shared" si="466"/>
        <v>0.62596864280323383</v>
      </c>
      <c r="IP564" s="25">
        <f t="shared" si="467"/>
        <v>0.2</v>
      </c>
      <c r="IQ564" s="4">
        <v>0.74</v>
      </c>
      <c r="IR564" s="4">
        <v>10</v>
      </c>
      <c r="IS564" s="4">
        <v>0.69</v>
      </c>
      <c r="IT564" s="4">
        <v>10</v>
      </c>
      <c r="IU564" s="24">
        <f t="shared" si="468"/>
        <v>6.9958588606910468E-2</v>
      </c>
      <c r="IV564" s="25">
        <f t="shared" si="469"/>
        <v>0.2</v>
      </c>
      <c r="IW564" s="4">
        <v>0.46</v>
      </c>
      <c r="IX564" s="4">
        <v>10</v>
      </c>
      <c r="IY564" s="4">
        <v>0.28000000000000003</v>
      </c>
      <c r="IZ564" s="4">
        <v>10</v>
      </c>
      <c r="JA564" s="24">
        <f t="shared" si="470"/>
        <v>0.49643688631389105</v>
      </c>
      <c r="JB564" s="25">
        <f t="shared" si="471"/>
        <v>0.2</v>
      </c>
    </row>
    <row r="565" spans="1:262" ht="14.4">
      <c r="A565" s="4">
        <v>563</v>
      </c>
      <c r="B565" s="4" t="s">
        <v>519</v>
      </c>
      <c r="C565" s="30" t="s">
        <v>317</v>
      </c>
      <c r="D565" s="4">
        <v>1</v>
      </c>
      <c r="E565" s="11" t="s">
        <v>59</v>
      </c>
      <c r="F565" s="21" t="s">
        <v>50</v>
      </c>
      <c r="G565" s="22" t="s">
        <v>51</v>
      </c>
      <c r="H565" s="21" t="s">
        <v>50</v>
      </c>
      <c r="I565" s="22" t="s">
        <v>51</v>
      </c>
      <c r="J565" s="22" t="s">
        <v>52</v>
      </c>
      <c r="K565" s="4" t="s">
        <v>119</v>
      </c>
      <c r="L565" s="22" t="s">
        <v>84</v>
      </c>
      <c r="M565" s="4" t="s">
        <v>619</v>
      </c>
      <c r="N565" s="22" t="s">
        <v>318</v>
      </c>
      <c r="AH565" s="47" t="s">
        <v>365</v>
      </c>
      <c r="CQ565" s="4">
        <v>78.127700000000004</v>
      </c>
      <c r="CR565" s="4">
        <v>20</v>
      </c>
      <c r="CS565" s="4">
        <v>20.680900000000001</v>
      </c>
      <c r="CT565" s="4">
        <v>20</v>
      </c>
      <c r="CU565" s="24">
        <f t="shared" ref="CU565" si="472">LN(CQ565/CS565)</f>
        <v>1.3291340984566575</v>
      </c>
      <c r="CV565" s="25">
        <f t="shared" ref="CV565" si="473">(CR565+CT565)/(CR565*CT565)</f>
        <v>0.1</v>
      </c>
    </row>
    <row r="566" spans="1:262" ht="14.4">
      <c r="A566" s="4">
        <v>564</v>
      </c>
      <c r="B566" s="4" t="s">
        <v>519</v>
      </c>
      <c r="C566" s="30" t="s">
        <v>317</v>
      </c>
      <c r="D566" s="4">
        <v>1</v>
      </c>
      <c r="E566" s="11" t="s">
        <v>59</v>
      </c>
      <c r="F566" s="21" t="s">
        <v>50</v>
      </c>
      <c r="G566" s="22" t="s">
        <v>51</v>
      </c>
      <c r="H566" s="21" t="s">
        <v>50</v>
      </c>
      <c r="I566" s="22" t="s">
        <v>51</v>
      </c>
      <c r="J566" s="22" t="s">
        <v>52</v>
      </c>
      <c r="L566" s="22"/>
      <c r="N566" s="22"/>
      <c r="S566" s="12" t="s">
        <v>148</v>
      </c>
      <c r="T566" s="12" t="s">
        <v>149</v>
      </c>
      <c r="V566" s="4" t="s">
        <v>374</v>
      </c>
      <c r="AH566" s="47" t="s">
        <v>354</v>
      </c>
      <c r="IE566" s="4">
        <v>54.871400000000001</v>
      </c>
      <c r="IF566" s="4">
        <v>6</v>
      </c>
      <c r="IG566" s="4">
        <v>49.266399999999997</v>
      </c>
      <c r="IH566" s="4">
        <v>6</v>
      </c>
      <c r="II566" s="24">
        <f t="shared" ref="II566:II572" si="474">LN(IE566/IG566)</f>
        <v>0.10774995848722418</v>
      </c>
      <c r="IJ566" s="25">
        <f t="shared" ref="IJ566:IJ572" si="475">(IF566+IH566)/(IF566*IH566)</f>
        <v>0.33333333333333331</v>
      </c>
    </row>
    <row r="567" spans="1:262" ht="14.4">
      <c r="A567" s="4">
        <v>565</v>
      </c>
      <c r="B567" s="4" t="s">
        <v>382</v>
      </c>
      <c r="C567" s="30" t="s">
        <v>383</v>
      </c>
      <c r="D567" s="4">
        <v>1</v>
      </c>
      <c r="E567" s="11" t="s">
        <v>59</v>
      </c>
      <c r="F567" s="21" t="s">
        <v>50</v>
      </c>
      <c r="G567" s="22" t="s">
        <v>51</v>
      </c>
      <c r="H567" s="21" t="s">
        <v>50</v>
      </c>
      <c r="I567" s="22" t="s">
        <v>51</v>
      </c>
      <c r="J567" s="22" t="s">
        <v>52</v>
      </c>
      <c r="L567" s="22"/>
      <c r="N567" s="22"/>
      <c r="S567" s="12" t="s">
        <v>148</v>
      </c>
      <c r="T567" s="12" t="s">
        <v>149</v>
      </c>
      <c r="V567" s="4" t="s">
        <v>375</v>
      </c>
      <c r="AH567" s="47" t="s">
        <v>354</v>
      </c>
      <c r="IE567" s="4">
        <v>47.156100000000002</v>
      </c>
      <c r="IF567" s="4">
        <v>6</v>
      </c>
      <c r="IG567" s="4">
        <v>40.690600000000003</v>
      </c>
      <c r="IH567" s="4">
        <v>6</v>
      </c>
      <c r="II567" s="24">
        <f t="shared" si="474"/>
        <v>0.14746626750591868</v>
      </c>
      <c r="IJ567" s="25">
        <f t="shared" si="475"/>
        <v>0.33333333333333331</v>
      </c>
    </row>
    <row r="568" spans="1:262" ht="14.4">
      <c r="A568" s="4">
        <v>566</v>
      </c>
      <c r="B568" s="4" t="s">
        <v>382</v>
      </c>
      <c r="C568" s="30" t="s">
        <v>383</v>
      </c>
      <c r="D568" s="4">
        <v>1</v>
      </c>
      <c r="E568" s="11" t="s">
        <v>59</v>
      </c>
      <c r="F568" s="21" t="s">
        <v>50</v>
      </c>
      <c r="G568" s="22" t="s">
        <v>51</v>
      </c>
      <c r="H568" s="21" t="s">
        <v>50</v>
      </c>
      <c r="I568" s="22" t="s">
        <v>51</v>
      </c>
      <c r="J568" s="22" t="s">
        <v>52</v>
      </c>
      <c r="L568" s="22"/>
      <c r="N568" s="22"/>
      <c r="S568" s="12" t="s">
        <v>148</v>
      </c>
      <c r="T568" s="12" t="s">
        <v>149</v>
      </c>
      <c r="V568" s="4" t="s">
        <v>376</v>
      </c>
      <c r="AH568" s="47" t="s">
        <v>354</v>
      </c>
      <c r="IE568" s="4">
        <v>39.439300000000003</v>
      </c>
      <c r="IF568" s="4">
        <v>6</v>
      </c>
      <c r="IG568" s="4">
        <v>32.973799999999997</v>
      </c>
      <c r="IH568" s="4">
        <v>6</v>
      </c>
      <c r="II568" s="24">
        <f t="shared" si="474"/>
        <v>0.17904947436248334</v>
      </c>
      <c r="IJ568" s="25">
        <f t="shared" si="475"/>
        <v>0.33333333333333331</v>
      </c>
    </row>
    <row r="569" spans="1:262" ht="14.4">
      <c r="A569" s="4">
        <v>567</v>
      </c>
      <c r="B569" s="4" t="s">
        <v>382</v>
      </c>
      <c r="C569" s="30" t="s">
        <v>383</v>
      </c>
      <c r="D569" s="4">
        <v>1</v>
      </c>
      <c r="E569" s="11" t="s">
        <v>59</v>
      </c>
      <c r="F569" s="21" t="s">
        <v>50</v>
      </c>
      <c r="G569" s="22" t="s">
        <v>51</v>
      </c>
      <c r="H569" s="21" t="s">
        <v>50</v>
      </c>
      <c r="I569" s="22" t="s">
        <v>51</v>
      </c>
      <c r="J569" s="22" t="s">
        <v>52</v>
      </c>
      <c r="L569" s="22"/>
      <c r="N569" s="22"/>
      <c r="S569" s="12" t="s">
        <v>148</v>
      </c>
      <c r="T569" s="12" t="s">
        <v>149</v>
      </c>
      <c r="V569" s="4" t="s">
        <v>377</v>
      </c>
      <c r="AH569" s="47" t="s">
        <v>354</v>
      </c>
      <c r="IE569" s="4">
        <v>30.432500000000001</v>
      </c>
      <c r="IF569" s="4">
        <v>6</v>
      </c>
      <c r="IG569" s="4">
        <v>23.966999999999999</v>
      </c>
      <c r="IH569" s="4">
        <v>6</v>
      </c>
      <c r="II569" s="24">
        <f t="shared" si="474"/>
        <v>0.23883323213359992</v>
      </c>
      <c r="IJ569" s="25">
        <f t="shared" si="475"/>
        <v>0.33333333333333331</v>
      </c>
    </row>
    <row r="570" spans="1:262" ht="14.4">
      <c r="A570" s="4">
        <v>568</v>
      </c>
      <c r="B570" s="4" t="s">
        <v>382</v>
      </c>
      <c r="C570" s="30" t="s">
        <v>383</v>
      </c>
      <c r="D570" s="4">
        <v>1</v>
      </c>
      <c r="E570" s="11" t="s">
        <v>59</v>
      </c>
      <c r="F570" s="21" t="s">
        <v>50</v>
      </c>
      <c r="G570" s="22" t="s">
        <v>51</v>
      </c>
      <c r="H570" s="21" t="s">
        <v>50</v>
      </c>
      <c r="I570" s="22" t="s">
        <v>51</v>
      </c>
      <c r="J570" s="22" t="s">
        <v>52</v>
      </c>
      <c r="L570" s="22"/>
      <c r="N570" s="22"/>
      <c r="S570" s="12" t="s">
        <v>148</v>
      </c>
      <c r="T570" s="12" t="s">
        <v>149</v>
      </c>
      <c r="V570" s="4" t="s">
        <v>378</v>
      </c>
      <c r="AH570" s="47" t="s">
        <v>354</v>
      </c>
      <c r="IE570" s="4">
        <v>24.008800000000001</v>
      </c>
      <c r="IF570" s="4">
        <v>6</v>
      </c>
      <c r="IG570" s="4">
        <v>17.974299999999999</v>
      </c>
      <c r="IH570" s="4">
        <v>6</v>
      </c>
      <c r="II570" s="24">
        <f t="shared" si="474"/>
        <v>0.2894774699363607</v>
      </c>
      <c r="IJ570" s="25">
        <f t="shared" si="475"/>
        <v>0.33333333333333331</v>
      </c>
    </row>
    <row r="571" spans="1:262" ht="14.4">
      <c r="A571" s="4">
        <v>569</v>
      </c>
      <c r="B571" s="4" t="s">
        <v>382</v>
      </c>
      <c r="C571" s="30" t="s">
        <v>383</v>
      </c>
      <c r="D571" s="4">
        <v>1</v>
      </c>
      <c r="E571" s="11" t="s">
        <v>59</v>
      </c>
      <c r="F571" s="21" t="s">
        <v>50</v>
      </c>
      <c r="G571" s="22" t="s">
        <v>51</v>
      </c>
      <c r="H571" s="21" t="s">
        <v>50</v>
      </c>
      <c r="I571" s="22" t="s">
        <v>51</v>
      </c>
      <c r="J571" s="22" t="s">
        <v>52</v>
      </c>
      <c r="L571" s="22"/>
      <c r="N571" s="22"/>
      <c r="S571" s="12" t="s">
        <v>148</v>
      </c>
      <c r="T571" s="12" t="s">
        <v>149</v>
      </c>
      <c r="V571" s="4" t="s">
        <v>380</v>
      </c>
      <c r="AH571" s="47" t="s">
        <v>354</v>
      </c>
      <c r="IE571" s="4">
        <v>22.329699999999999</v>
      </c>
      <c r="IF571" s="4">
        <v>6</v>
      </c>
      <c r="IG571" s="4">
        <v>15.4315</v>
      </c>
      <c r="IH571" s="4">
        <v>6</v>
      </c>
      <c r="II571" s="24">
        <f t="shared" si="474"/>
        <v>0.36950675604962852</v>
      </c>
      <c r="IJ571" s="25">
        <f t="shared" si="475"/>
        <v>0.33333333333333331</v>
      </c>
    </row>
    <row r="572" spans="1:262" ht="14.4">
      <c r="A572" s="4">
        <v>570</v>
      </c>
      <c r="B572" s="4" t="s">
        <v>382</v>
      </c>
      <c r="C572" s="30" t="s">
        <v>383</v>
      </c>
      <c r="D572" s="4">
        <v>1</v>
      </c>
      <c r="E572" s="11" t="s">
        <v>59</v>
      </c>
      <c r="F572" s="21" t="s">
        <v>50</v>
      </c>
      <c r="G572" s="22" t="s">
        <v>51</v>
      </c>
      <c r="H572" s="21" t="s">
        <v>50</v>
      </c>
      <c r="I572" s="22" t="s">
        <v>51</v>
      </c>
      <c r="J572" s="22" t="s">
        <v>52</v>
      </c>
      <c r="L572" s="22"/>
      <c r="N572" s="22"/>
      <c r="S572" s="12" t="s">
        <v>148</v>
      </c>
      <c r="T572" s="12" t="s">
        <v>149</v>
      </c>
      <c r="V572" s="4" t="s">
        <v>379</v>
      </c>
      <c r="AH572" s="47" t="s">
        <v>354</v>
      </c>
      <c r="IE572" s="4">
        <v>17.197500000000002</v>
      </c>
      <c r="IF572" s="4">
        <v>6</v>
      </c>
      <c r="IG572" s="4">
        <v>12.0266</v>
      </c>
      <c r="IH572" s="4">
        <v>6</v>
      </c>
      <c r="II572" s="24">
        <f t="shared" si="474"/>
        <v>0.35764316114433331</v>
      </c>
      <c r="IJ572" s="25">
        <f t="shared" si="475"/>
        <v>0.33333333333333331</v>
      </c>
    </row>
    <row r="573" spans="1:262" ht="14.4">
      <c r="A573" s="4">
        <v>571</v>
      </c>
      <c r="B573" s="4" t="s">
        <v>382</v>
      </c>
      <c r="C573" s="30" t="s">
        <v>388</v>
      </c>
      <c r="D573" s="4">
        <v>1</v>
      </c>
      <c r="E573" s="11" t="s">
        <v>59</v>
      </c>
      <c r="F573" s="21" t="s">
        <v>50</v>
      </c>
      <c r="G573" s="22" t="s">
        <v>51</v>
      </c>
      <c r="H573" s="21" t="s">
        <v>50</v>
      </c>
      <c r="I573" s="22" t="s">
        <v>51</v>
      </c>
      <c r="J573" s="22" t="s">
        <v>52</v>
      </c>
      <c r="L573" s="22"/>
      <c r="N573" s="22"/>
      <c r="S573" s="12" t="s">
        <v>387</v>
      </c>
      <c r="T573" s="12"/>
      <c r="V573" s="4" t="s">
        <v>386</v>
      </c>
      <c r="AH573" s="47" t="s">
        <v>389</v>
      </c>
      <c r="IK573" s="4">
        <v>108.8</v>
      </c>
      <c r="IL573" s="4">
        <v>10</v>
      </c>
      <c r="IM573" s="4">
        <v>94.9</v>
      </c>
      <c r="IN573" s="4">
        <v>10</v>
      </c>
      <c r="IO573" s="24">
        <f t="shared" ref="IO573:IO574" si="476">LN(IK573/IM573)</f>
        <v>0.13668762880596005</v>
      </c>
      <c r="IP573" s="25">
        <f t="shared" ref="IP573:IP574" si="477">(IL573+IN573)/(IL573*IN573)</f>
        <v>0.2</v>
      </c>
      <c r="IQ573" s="4">
        <v>0.81200000000000006</v>
      </c>
      <c r="IR573" s="4">
        <v>10</v>
      </c>
      <c r="IS573" s="4">
        <v>0.81699999999999995</v>
      </c>
      <c r="IT573" s="4">
        <v>10</v>
      </c>
      <c r="IU573" s="24">
        <f t="shared" ref="IU573:IU574" si="478">LN(IQ573/IS573)</f>
        <v>-6.1387546983247901E-3</v>
      </c>
      <c r="IV573" s="25">
        <f t="shared" ref="IV573:IV574" si="479">(IR573+IT573)/(IR573*IT573)</f>
        <v>0.2</v>
      </c>
      <c r="IW573" s="4">
        <v>0.5</v>
      </c>
      <c r="IX573" s="4">
        <v>10</v>
      </c>
      <c r="IY573" s="4">
        <v>0.48</v>
      </c>
      <c r="IZ573" s="4">
        <v>10</v>
      </c>
      <c r="JA573" s="24">
        <f t="shared" ref="JA573:JA574" si="480">LN(IW573/IY573)</f>
        <v>4.08219945202552E-2</v>
      </c>
      <c r="JB573" s="25">
        <f t="shared" ref="JB573:JB574" si="481">(IX573+IZ573)/(IX573*IZ573)</f>
        <v>0.2</v>
      </c>
    </row>
    <row r="574" spans="1:262" ht="14.4">
      <c r="A574" s="4">
        <v>572</v>
      </c>
      <c r="B574" s="4" t="s">
        <v>382</v>
      </c>
      <c r="C574" s="30" t="s">
        <v>383</v>
      </c>
      <c r="D574" s="4">
        <v>1</v>
      </c>
      <c r="E574" s="11" t="s">
        <v>59</v>
      </c>
      <c r="F574" s="21" t="s">
        <v>50</v>
      </c>
      <c r="G574" s="22" t="s">
        <v>51</v>
      </c>
      <c r="H574" s="21" t="s">
        <v>50</v>
      </c>
      <c r="I574" s="22" t="s">
        <v>51</v>
      </c>
      <c r="J574" s="22" t="s">
        <v>52</v>
      </c>
      <c r="L574" s="22"/>
      <c r="N574" s="22"/>
      <c r="S574" s="12" t="s">
        <v>267</v>
      </c>
      <c r="T574" s="12"/>
      <c r="V574" s="4" t="s">
        <v>386</v>
      </c>
      <c r="AH574" s="47" t="s">
        <v>520</v>
      </c>
      <c r="IK574" s="4">
        <v>31.3</v>
      </c>
      <c r="IL574" s="4">
        <v>10</v>
      </c>
      <c r="IM574" s="4">
        <v>17.7</v>
      </c>
      <c r="IN574" s="4">
        <v>10</v>
      </c>
      <c r="IO574" s="24">
        <f t="shared" si="476"/>
        <v>0.57005345796632412</v>
      </c>
      <c r="IP574" s="25">
        <f t="shared" si="477"/>
        <v>0.2</v>
      </c>
      <c r="IQ574" s="4">
        <v>0.72</v>
      </c>
      <c r="IR574" s="4">
        <v>10</v>
      </c>
      <c r="IS574" s="4">
        <v>0.69</v>
      </c>
      <c r="IT574" s="4">
        <v>10</v>
      </c>
      <c r="IU574" s="24">
        <f t="shared" si="478"/>
        <v>4.2559614418795903E-2</v>
      </c>
      <c r="IV574" s="25">
        <f t="shared" si="479"/>
        <v>0.2</v>
      </c>
      <c r="IW574" s="4">
        <v>0.43</v>
      </c>
      <c r="IX574" s="4">
        <v>10</v>
      </c>
      <c r="IY574" s="4">
        <v>0.28000000000000003</v>
      </c>
      <c r="IZ574" s="4">
        <v>10</v>
      </c>
      <c r="JA574" s="24">
        <f t="shared" si="480"/>
        <v>0.42899560551835841</v>
      </c>
      <c r="JB574" s="25">
        <f t="shared" si="481"/>
        <v>0.2</v>
      </c>
    </row>
    <row r="575" spans="1:262" ht="14.4">
      <c r="A575" s="4">
        <v>573</v>
      </c>
      <c r="B575" s="4" t="s">
        <v>521</v>
      </c>
      <c r="C575" s="30" t="s">
        <v>320</v>
      </c>
      <c r="D575" s="4">
        <v>1</v>
      </c>
      <c r="E575" s="11" t="s">
        <v>59</v>
      </c>
      <c r="F575" s="21" t="s">
        <v>50</v>
      </c>
      <c r="G575" s="22" t="s">
        <v>51</v>
      </c>
      <c r="H575" s="21" t="s">
        <v>50</v>
      </c>
      <c r="I575" s="22" t="s">
        <v>51</v>
      </c>
      <c r="J575" s="22" t="s">
        <v>52</v>
      </c>
      <c r="K575" s="22" t="s">
        <v>323</v>
      </c>
      <c r="M575" s="4" t="s">
        <v>620</v>
      </c>
      <c r="N575" s="22" t="s">
        <v>324</v>
      </c>
      <c r="AH575" s="47" t="s">
        <v>357</v>
      </c>
      <c r="CQ575" s="4">
        <v>100</v>
      </c>
      <c r="CR575" s="4">
        <v>3</v>
      </c>
      <c r="CS575" s="4">
        <v>100</v>
      </c>
      <c r="CT575" s="4">
        <v>3</v>
      </c>
      <c r="CU575" s="24">
        <f t="shared" ref="CU575:CU582" si="482">LN(CQ575/CS575)</f>
        <v>0</v>
      </c>
      <c r="CV575" s="25">
        <f t="shared" ref="CV575:CV582" si="483">(CR575+CT575)/(CR575*CT575)</f>
        <v>0.66666666666666663</v>
      </c>
    </row>
    <row r="576" spans="1:262" ht="14.4">
      <c r="A576" s="4">
        <v>574</v>
      </c>
      <c r="B576" s="4" t="s">
        <v>521</v>
      </c>
      <c r="C576" s="30" t="s">
        <v>320</v>
      </c>
      <c r="D576" s="4">
        <v>1</v>
      </c>
      <c r="E576" s="11" t="s">
        <v>59</v>
      </c>
      <c r="F576" s="21" t="s">
        <v>50</v>
      </c>
      <c r="G576" s="22" t="s">
        <v>51</v>
      </c>
      <c r="H576" s="21" t="s">
        <v>50</v>
      </c>
      <c r="I576" s="22" t="s">
        <v>51</v>
      </c>
      <c r="J576" s="22" t="s">
        <v>52</v>
      </c>
      <c r="K576" s="4" t="s">
        <v>304</v>
      </c>
      <c r="L576" s="22" t="s">
        <v>84</v>
      </c>
      <c r="M576" s="4" t="s">
        <v>620</v>
      </c>
      <c r="N576" s="22" t="s">
        <v>324</v>
      </c>
      <c r="AH576" s="47" t="s">
        <v>357</v>
      </c>
      <c r="CQ576" s="4">
        <v>83.6066</v>
      </c>
      <c r="CR576" s="4">
        <v>3</v>
      </c>
      <c r="CS576" s="4">
        <v>59.562800000000003</v>
      </c>
      <c r="CT576" s="4">
        <v>3</v>
      </c>
      <c r="CU576" s="24">
        <f t="shared" si="482"/>
        <v>0.33909124621503278</v>
      </c>
      <c r="CV576" s="25">
        <f t="shared" si="483"/>
        <v>0.66666666666666663</v>
      </c>
    </row>
    <row r="577" spans="1:130" ht="14.4">
      <c r="A577" s="4">
        <v>575</v>
      </c>
      <c r="B577" s="4" t="s">
        <v>334</v>
      </c>
      <c r="C577" s="30" t="s">
        <v>319</v>
      </c>
      <c r="D577" s="4">
        <v>1</v>
      </c>
      <c r="E577" s="11" t="s">
        <v>59</v>
      </c>
      <c r="F577" s="21" t="s">
        <v>50</v>
      </c>
      <c r="G577" s="22" t="s">
        <v>51</v>
      </c>
      <c r="H577" s="21" t="s">
        <v>50</v>
      </c>
      <c r="I577" s="22" t="s">
        <v>51</v>
      </c>
      <c r="J577" s="22" t="s">
        <v>52</v>
      </c>
      <c r="K577" s="4" t="s">
        <v>166</v>
      </c>
      <c r="L577" s="22" t="s">
        <v>84</v>
      </c>
      <c r="M577" s="4" t="s">
        <v>618</v>
      </c>
      <c r="N577" s="22" t="s">
        <v>324</v>
      </c>
      <c r="AH577" s="47" t="s">
        <v>357</v>
      </c>
      <c r="CQ577" s="4">
        <v>49.726799999999997</v>
      </c>
      <c r="CR577" s="4">
        <v>3</v>
      </c>
      <c r="CS577" s="4">
        <v>22.404399999999999</v>
      </c>
      <c r="CT577" s="4">
        <v>3</v>
      </c>
      <c r="CU577" s="24">
        <f t="shared" si="482"/>
        <v>0.79728665503703033</v>
      </c>
      <c r="CV577" s="25">
        <f t="shared" si="483"/>
        <v>0.66666666666666663</v>
      </c>
    </row>
    <row r="578" spans="1:130" ht="14.4">
      <c r="A578" s="4">
        <v>576</v>
      </c>
      <c r="B578" s="4" t="s">
        <v>334</v>
      </c>
      <c r="C578" s="30" t="s">
        <v>319</v>
      </c>
      <c r="D578" s="4">
        <v>1</v>
      </c>
      <c r="E578" s="11" t="s">
        <v>59</v>
      </c>
      <c r="F578" s="21" t="s">
        <v>50</v>
      </c>
      <c r="G578" s="22" t="s">
        <v>51</v>
      </c>
      <c r="H578" s="21" t="s">
        <v>50</v>
      </c>
      <c r="I578" s="22" t="s">
        <v>51</v>
      </c>
      <c r="J578" s="22" t="s">
        <v>52</v>
      </c>
      <c r="K578" s="4" t="s">
        <v>119</v>
      </c>
      <c r="L578" s="22" t="s">
        <v>84</v>
      </c>
      <c r="M578" s="4" t="s">
        <v>619</v>
      </c>
      <c r="N578" s="22" t="s">
        <v>324</v>
      </c>
      <c r="AH578" s="47" t="s">
        <v>357</v>
      </c>
      <c r="CQ578" s="4">
        <v>17.4863</v>
      </c>
      <c r="CR578" s="4">
        <v>3</v>
      </c>
      <c r="CS578" s="4">
        <v>7.1038300000000003</v>
      </c>
      <c r="CT578" s="4">
        <v>3</v>
      </c>
      <c r="CU578" s="24">
        <f t="shared" si="482"/>
        <v>0.90078364197057814</v>
      </c>
      <c r="CV578" s="25">
        <f t="shared" si="483"/>
        <v>0.66666666666666663</v>
      </c>
    </row>
    <row r="579" spans="1:130" ht="14.4">
      <c r="A579" s="4">
        <v>577</v>
      </c>
      <c r="B579" s="4" t="s">
        <v>334</v>
      </c>
      <c r="C579" s="30" t="s">
        <v>319</v>
      </c>
      <c r="D579" s="4">
        <v>1</v>
      </c>
      <c r="E579" s="11" t="s">
        <v>59</v>
      </c>
      <c r="F579" s="21" t="s">
        <v>50</v>
      </c>
      <c r="G579" s="22" t="s">
        <v>51</v>
      </c>
      <c r="H579" s="21" t="s">
        <v>50</v>
      </c>
      <c r="I579" s="22" t="s">
        <v>51</v>
      </c>
      <c r="J579" s="22" t="s">
        <v>52</v>
      </c>
      <c r="K579" s="22"/>
      <c r="L579" s="22"/>
      <c r="M579" s="22"/>
      <c r="N579" s="22"/>
      <c r="O579" s="4" t="s">
        <v>119</v>
      </c>
      <c r="P579" s="22" t="s">
        <v>85</v>
      </c>
      <c r="R579" s="4" t="s">
        <v>116</v>
      </c>
      <c r="AH579" s="47" t="s">
        <v>357</v>
      </c>
      <c r="CQ579" s="4">
        <v>68.333299999999994</v>
      </c>
      <c r="CR579" s="4">
        <v>3</v>
      </c>
      <c r="CS579" s="4">
        <v>42.222200000000001</v>
      </c>
      <c r="CT579" s="4">
        <v>3</v>
      </c>
      <c r="CU579" s="24">
        <f t="shared" si="482"/>
        <v>0.48145105359701718</v>
      </c>
      <c r="CV579" s="25">
        <f t="shared" si="483"/>
        <v>0.66666666666666663</v>
      </c>
    </row>
    <row r="580" spans="1:130" ht="14.4">
      <c r="A580" s="4">
        <v>578</v>
      </c>
      <c r="B580" s="4" t="s">
        <v>334</v>
      </c>
      <c r="C580" s="30" t="s">
        <v>319</v>
      </c>
      <c r="D580" s="4">
        <v>1</v>
      </c>
      <c r="E580" s="11" t="s">
        <v>59</v>
      </c>
      <c r="F580" s="21" t="s">
        <v>50</v>
      </c>
      <c r="G580" s="22" t="s">
        <v>51</v>
      </c>
      <c r="H580" s="21" t="s">
        <v>50</v>
      </c>
      <c r="I580" s="22" t="s">
        <v>51</v>
      </c>
      <c r="J580" s="22" t="s">
        <v>52</v>
      </c>
      <c r="K580" s="22"/>
      <c r="L580" s="22"/>
      <c r="M580" s="22"/>
      <c r="N580" s="22"/>
      <c r="O580" s="4" t="s">
        <v>127</v>
      </c>
      <c r="P580" s="22" t="s">
        <v>85</v>
      </c>
      <c r="R580" s="4" t="s">
        <v>115</v>
      </c>
      <c r="AH580" s="47" t="s">
        <v>357</v>
      </c>
      <c r="CQ580" s="4">
        <v>43.333300000000001</v>
      </c>
      <c r="CR580" s="4">
        <v>3</v>
      </c>
      <c r="CS580" s="4">
        <v>15.5556</v>
      </c>
      <c r="CT580" s="4">
        <v>3</v>
      </c>
      <c r="CU580" s="24">
        <f t="shared" si="482"/>
        <v>1.0245006901445473</v>
      </c>
      <c r="CV580" s="25">
        <f t="shared" si="483"/>
        <v>0.66666666666666663</v>
      </c>
    </row>
    <row r="581" spans="1:130" ht="14.4">
      <c r="A581" s="4">
        <v>579</v>
      </c>
      <c r="B581" s="4" t="s">
        <v>334</v>
      </c>
      <c r="C581" s="30" t="s">
        <v>319</v>
      </c>
      <c r="D581" s="4">
        <v>1</v>
      </c>
      <c r="E581" s="11" t="s">
        <v>59</v>
      </c>
      <c r="F581" s="21" t="s">
        <v>50</v>
      </c>
      <c r="G581" s="22" t="s">
        <v>51</v>
      </c>
      <c r="H581" s="21" t="s">
        <v>50</v>
      </c>
      <c r="I581" s="22" t="s">
        <v>51</v>
      </c>
      <c r="J581" s="22" t="s">
        <v>52</v>
      </c>
      <c r="K581" s="22"/>
      <c r="L581" s="22"/>
      <c r="M581" s="22"/>
      <c r="N581" s="22"/>
      <c r="O581" s="4" t="s">
        <v>325</v>
      </c>
      <c r="P581" s="22" t="s">
        <v>85</v>
      </c>
      <c r="R581" s="4" t="s">
        <v>115</v>
      </c>
      <c r="AH581" s="47" t="s">
        <v>357</v>
      </c>
      <c r="CQ581" s="4">
        <v>17.777799999999999</v>
      </c>
      <c r="CR581" s="4">
        <v>3</v>
      </c>
      <c r="CS581" s="4">
        <v>10</v>
      </c>
      <c r="CT581" s="4">
        <v>3</v>
      </c>
      <c r="CU581" s="24">
        <f t="shared" si="482"/>
        <v>0.5753653949027806</v>
      </c>
      <c r="CV581" s="25">
        <f t="shared" si="483"/>
        <v>0.66666666666666663</v>
      </c>
    </row>
    <row r="582" spans="1:130" ht="14.4">
      <c r="A582" s="4">
        <v>580</v>
      </c>
      <c r="B582" s="4" t="s">
        <v>334</v>
      </c>
      <c r="C582" s="30" t="s">
        <v>319</v>
      </c>
      <c r="D582" s="4">
        <v>1</v>
      </c>
      <c r="E582" s="11" t="s">
        <v>59</v>
      </c>
      <c r="F582" s="21" t="s">
        <v>50</v>
      </c>
      <c r="G582" s="22" t="s">
        <v>51</v>
      </c>
      <c r="H582" s="21" t="s">
        <v>50</v>
      </c>
      <c r="I582" s="22" t="s">
        <v>51</v>
      </c>
      <c r="J582" s="22" t="s">
        <v>52</v>
      </c>
      <c r="K582" s="22"/>
      <c r="L582" s="22"/>
      <c r="M582" s="22"/>
      <c r="N582" s="22"/>
      <c r="P582" s="22"/>
      <c r="S582" s="12" t="s">
        <v>148</v>
      </c>
      <c r="T582" s="12" t="s">
        <v>149</v>
      </c>
      <c r="U582" s="4" t="s">
        <v>324</v>
      </c>
      <c r="AH582" s="47" t="s">
        <v>475</v>
      </c>
      <c r="CQ582" s="4">
        <v>50.164299999999997</v>
      </c>
      <c r="CR582" s="4">
        <v>3</v>
      </c>
      <c r="CS582" s="4">
        <v>79.284499999999994</v>
      </c>
      <c r="CT582" s="4">
        <v>3</v>
      </c>
      <c r="CU582" s="24">
        <f t="shared" si="482"/>
        <v>-0.45773903093026502</v>
      </c>
      <c r="CV582" s="25">
        <f t="shared" si="483"/>
        <v>0.66666666666666663</v>
      </c>
    </row>
    <row r="583" spans="1:130" ht="14.4">
      <c r="A583" s="4">
        <v>581</v>
      </c>
      <c r="B583" s="4" t="s">
        <v>334</v>
      </c>
      <c r="C583" s="30" t="s">
        <v>319</v>
      </c>
      <c r="D583" s="4">
        <v>1</v>
      </c>
      <c r="E583" s="11" t="s">
        <v>59</v>
      </c>
      <c r="F583" s="21" t="s">
        <v>50</v>
      </c>
      <c r="G583" s="22" t="s">
        <v>51</v>
      </c>
      <c r="H583" s="21" t="s">
        <v>50</v>
      </c>
      <c r="I583" s="22" t="s">
        <v>51</v>
      </c>
      <c r="J583" s="22" t="s">
        <v>52</v>
      </c>
      <c r="K583" s="22"/>
      <c r="L583" s="22"/>
      <c r="M583" s="22"/>
      <c r="N583" s="22"/>
      <c r="S583" s="4" t="s">
        <v>326</v>
      </c>
      <c r="U583" s="4" t="s">
        <v>327</v>
      </c>
      <c r="AH583" s="47" t="s">
        <v>366</v>
      </c>
      <c r="DO583" s="4">
        <v>28.235299999999999</v>
      </c>
      <c r="DP583" s="4">
        <v>3</v>
      </c>
      <c r="DQ583" s="4">
        <v>22.662500000000001</v>
      </c>
      <c r="DR583" s="4">
        <v>3</v>
      </c>
      <c r="DS583" s="24">
        <f t="shared" ref="DS583:DS588" si="484">LN(DO583/DQ583)</f>
        <v>0.21986139209806255</v>
      </c>
      <c r="DT583" s="25">
        <f t="shared" ref="DT583:DT588" si="485">(DP583+DR583)/(DP583*DR583)</f>
        <v>0.66666666666666663</v>
      </c>
    </row>
    <row r="584" spans="1:130" ht="14.4">
      <c r="A584" s="4">
        <v>582</v>
      </c>
      <c r="B584" s="4" t="s">
        <v>334</v>
      </c>
      <c r="C584" s="30" t="s">
        <v>319</v>
      </c>
      <c r="D584" s="4">
        <v>1</v>
      </c>
      <c r="E584" s="11" t="s">
        <v>59</v>
      </c>
      <c r="F584" s="21" t="s">
        <v>50</v>
      </c>
      <c r="G584" s="22" t="s">
        <v>51</v>
      </c>
      <c r="H584" s="21" t="s">
        <v>50</v>
      </c>
      <c r="I584" s="22" t="s">
        <v>51</v>
      </c>
      <c r="J584" s="22" t="s">
        <v>52</v>
      </c>
      <c r="K584" s="22"/>
      <c r="L584" s="22"/>
      <c r="M584" s="22"/>
      <c r="N584" s="22"/>
      <c r="S584" s="4" t="s">
        <v>326</v>
      </c>
      <c r="U584" s="4" t="s">
        <v>328</v>
      </c>
      <c r="AH584" s="47" t="s">
        <v>366</v>
      </c>
      <c r="DO584" s="4">
        <v>44.582000000000001</v>
      </c>
      <c r="DP584" s="4">
        <v>3</v>
      </c>
      <c r="DQ584" s="4">
        <v>37.151699999999998</v>
      </c>
      <c r="DR584" s="4">
        <v>3</v>
      </c>
      <c r="DS584" s="24">
        <f t="shared" si="484"/>
        <v>0.18232065957126264</v>
      </c>
      <c r="DT584" s="25">
        <f t="shared" si="485"/>
        <v>0.66666666666666663</v>
      </c>
    </row>
    <row r="585" spans="1:130" ht="14.4">
      <c r="A585" s="4">
        <v>583</v>
      </c>
      <c r="B585" s="4" t="s">
        <v>334</v>
      </c>
      <c r="C585" s="30" t="s">
        <v>319</v>
      </c>
      <c r="D585" s="4">
        <v>1</v>
      </c>
      <c r="E585" s="11" t="s">
        <v>59</v>
      </c>
      <c r="F585" s="21" t="s">
        <v>50</v>
      </c>
      <c r="G585" s="22" t="s">
        <v>51</v>
      </c>
      <c r="H585" s="21" t="s">
        <v>50</v>
      </c>
      <c r="I585" s="22" t="s">
        <v>51</v>
      </c>
      <c r="J585" s="22" t="s">
        <v>52</v>
      </c>
      <c r="K585" s="22"/>
      <c r="L585" s="22"/>
      <c r="M585" s="22"/>
      <c r="N585" s="22"/>
      <c r="S585" s="4" t="s">
        <v>326</v>
      </c>
      <c r="U585" s="4" t="s">
        <v>329</v>
      </c>
      <c r="AH585" s="47" t="s">
        <v>366</v>
      </c>
      <c r="DO585" s="4">
        <v>55.36</v>
      </c>
      <c r="DP585" s="4">
        <v>3</v>
      </c>
      <c r="DQ585" s="4">
        <v>43.095999999999997</v>
      </c>
      <c r="DR585" s="4">
        <v>3</v>
      </c>
      <c r="DS585" s="24">
        <f t="shared" si="484"/>
        <v>0.25042712593118166</v>
      </c>
      <c r="DT585" s="25">
        <f t="shared" si="485"/>
        <v>0.66666666666666663</v>
      </c>
      <c r="DU585" s="4">
        <v>0.37581399999999998</v>
      </c>
      <c r="DV585" s="4">
        <v>3</v>
      </c>
      <c r="DW585" s="4">
        <v>0.25674400000000003</v>
      </c>
      <c r="DX585" s="4">
        <v>3</v>
      </c>
      <c r="DY585" s="24">
        <f t="shared" ref="DY585" si="486">LN(DU585/DW585)</f>
        <v>0.38101486064431217</v>
      </c>
      <c r="DZ585" s="25">
        <f t="shared" ref="DZ585" si="487">(DV585+DX585)/(DV585*DX585)</f>
        <v>0.66666666666666663</v>
      </c>
    </row>
    <row r="586" spans="1:130" ht="14.4">
      <c r="A586" s="4">
        <v>584</v>
      </c>
      <c r="B586" s="4" t="s">
        <v>334</v>
      </c>
      <c r="C586" s="30" t="s">
        <v>319</v>
      </c>
      <c r="D586" s="4">
        <v>1</v>
      </c>
      <c r="E586" s="11" t="s">
        <v>59</v>
      </c>
      <c r="F586" s="21" t="s">
        <v>50</v>
      </c>
      <c r="G586" s="22" t="s">
        <v>51</v>
      </c>
      <c r="H586" s="21" t="s">
        <v>50</v>
      </c>
      <c r="I586" s="22" t="s">
        <v>51</v>
      </c>
      <c r="J586" s="22" t="s">
        <v>52</v>
      </c>
      <c r="K586" s="22"/>
      <c r="L586" s="22"/>
      <c r="M586" s="22"/>
      <c r="N586" s="22"/>
      <c r="S586" s="4" t="s">
        <v>326</v>
      </c>
      <c r="U586" s="4" t="s">
        <v>333</v>
      </c>
      <c r="AH586" s="47" t="s">
        <v>366</v>
      </c>
      <c r="DO586" s="4">
        <v>60.1858</v>
      </c>
      <c r="DP586" s="4">
        <v>3</v>
      </c>
      <c r="DQ586" s="4">
        <v>49.040199999999999</v>
      </c>
      <c r="DR586" s="4">
        <v>3</v>
      </c>
      <c r="DS586" s="24">
        <f t="shared" si="484"/>
        <v>0.20479607416888199</v>
      </c>
      <c r="DT586" s="25">
        <f t="shared" si="485"/>
        <v>0.66666666666666663</v>
      </c>
    </row>
    <row r="587" spans="1:130" ht="14.4">
      <c r="A587" s="4">
        <v>585</v>
      </c>
      <c r="B587" s="4" t="s">
        <v>334</v>
      </c>
      <c r="C587" s="30" t="s">
        <v>319</v>
      </c>
      <c r="D587" s="4">
        <v>1</v>
      </c>
      <c r="E587" s="11" t="s">
        <v>59</v>
      </c>
      <c r="F587" s="21" t="s">
        <v>50</v>
      </c>
      <c r="G587" s="22" t="s">
        <v>51</v>
      </c>
      <c r="H587" s="21" t="s">
        <v>50</v>
      </c>
      <c r="I587" s="22" t="s">
        <v>51</v>
      </c>
      <c r="J587" s="22" t="s">
        <v>52</v>
      </c>
      <c r="K587" s="22"/>
      <c r="L587" s="22"/>
      <c r="M587" s="22"/>
      <c r="N587" s="22"/>
      <c r="S587" s="4" t="s">
        <v>326</v>
      </c>
      <c r="U587" s="4" t="s">
        <v>330</v>
      </c>
      <c r="AH587" s="47" t="s">
        <v>366</v>
      </c>
      <c r="DO587" s="4">
        <v>66.501499999999993</v>
      </c>
      <c r="DP587" s="4">
        <v>3</v>
      </c>
      <c r="DQ587" s="4">
        <v>53.87</v>
      </c>
      <c r="DR587" s="4">
        <v>3</v>
      </c>
      <c r="DS587" s="24">
        <f t="shared" si="484"/>
        <v>0.21065076710595182</v>
      </c>
      <c r="DT587" s="25">
        <f t="shared" si="485"/>
        <v>0.66666666666666663</v>
      </c>
    </row>
    <row r="588" spans="1:130" ht="14.4">
      <c r="A588" s="4">
        <v>586</v>
      </c>
      <c r="B588" s="4" t="s">
        <v>334</v>
      </c>
      <c r="C588" s="30" t="s">
        <v>319</v>
      </c>
      <c r="D588" s="4">
        <v>1</v>
      </c>
      <c r="E588" s="11" t="s">
        <v>59</v>
      </c>
      <c r="F588" s="21" t="s">
        <v>50</v>
      </c>
      <c r="G588" s="22" t="s">
        <v>51</v>
      </c>
      <c r="H588" s="21" t="s">
        <v>50</v>
      </c>
      <c r="I588" s="22" t="s">
        <v>51</v>
      </c>
      <c r="J588" s="22" t="s">
        <v>52</v>
      </c>
      <c r="K588" s="22"/>
      <c r="L588" s="22"/>
      <c r="M588" s="22"/>
      <c r="N588" s="22"/>
      <c r="S588" s="4" t="s">
        <v>326</v>
      </c>
      <c r="U588" s="4" t="s">
        <v>331</v>
      </c>
      <c r="AH588" s="47" t="s">
        <v>366</v>
      </c>
      <c r="DO588" s="4">
        <v>72.445800000000006</v>
      </c>
      <c r="DP588" s="4">
        <v>3</v>
      </c>
      <c r="DQ588" s="4">
        <v>59.071199999999997</v>
      </c>
      <c r="DR588" s="4">
        <v>3</v>
      </c>
      <c r="DS588" s="24">
        <f t="shared" si="484"/>
        <v>0.20409520007836499</v>
      </c>
      <c r="DT588" s="25">
        <f t="shared" si="485"/>
        <v>0.66666666666666663</v>
      </c>
    </row>
    <row r="589" spans="1:130" ht="14.4">
      <c r="A589" s="4">
        <v>587</v>
      </c>
      <c r="B589" s="4" t="s">
        <v>334</v>
      </c>
      <c r="C589" s="30" t="s">
        <v>319</v>
      </c>
      <c r="D589" s="4">
        <v>1</v>
      </c>
      <c r="E589" s="11" t="s">
        <v>59</v>
      </c>
      <c r="F589" s="21" t="s">
        <v>50</v>
      </c>
      <c r="G589" s="22" t="s">
        <v>51</v>
      </c>
      <c r="H589" s="21" t="s">
        <v>50</v>
      </c>
      <c r="I589" s="22" t="s">
        <v>51</v>
      </c>
      <c r="J589" s="22" t="s">
        <v>52</v>
      </c>
      <c r="K589" s="22"/>
      <c r="L589" s="22"/>
      <c r="M589" s="22"/>
      <c r="N589" s="22"/>
      <c r="S589" s="4" t="s">
        <v>332</v>
      </c>
      <c r="U589" s="4" t="s">
        <v>329</v>
      </c>
      <c r="AH589" s="47" t="s">
        <v>366</v>
      </c>
      <c r="DU589" s="4">
        <v>0.658605</v>
      </c>
      <c r="DV589" s="4">
        <v>3</v>
      </c>
      <c r="DW589" s="4">
        <v>0.64</v>
      </c>
      <c r="DX589" s="4">
        <v>3</v>
      </c>
      <c r="DY589" s="24">
        <f t="shared" ref="DY589" si="488">LN(DU589/DW589)</f>
        <v>2.8655785421252807E-2</v>
      </c>
      <c r="DZ589" s="25">
        <f t="shared" ref="DZ589" si="489">(DV589+DX589)/(DV589*DX589)</f>
        <v>0.66666666666666663</v>
      </c>
    </row>
    <row r="590" spans="1:130" ht="14.4">
      <c r="A590" s="4">
        <v>588</v>
      </c>
      <c r="B590" s="4" t="s">
        <v>521</v>
      </c>
      <c r="C590" s="30" t="s">
        <v>322</v>
      </c>
      <c r="D590" s="4">
        <v>1</v>
      </c>
      <c r="E590" s="11" t="s">
        <v>59</v>
      </c>
      <c r="F590" s="21" t="s">
        <v>50</v>
      </c>
      <c r="G590" s="22" t="s">
        <v>51</v>
      </c>
      <c r="H590" s="21" t="s">
        <v>50</v>
      </c>
      <c r="I590" s="22" t="s">
        <v>51</v>
      </c>
      <c r="J590" s="22" t="s">
        <v>52</v>
      </c>
      <c r="K590" s="22" t="s">
        <v>323</v>
      </c>
      <c r="M590" s="4" t="s">
        <v>620</v>
      </c>
      <c r="N590" s="22" t="s">
        <v>324</v>
      </c>
      <c r="AH590" s="47" t="s">
        <v>357</v>
      </c>
      <c r="CQ590" s="4">
        <v>100</v>
      </c>
      <c r="CR590" s="4">
        <v>3</v>
      </c>
      <c r="CS590" s="4">
        <v>100</v>
      </c>
      <c r="CT590" s="4">
        <v>3</v>
      </c>
      <c r="CU590" s="24">
        <f t="shared" ref="CU590:CU597" si="490">LN(CQ590/CS590)</f>
        <v>0</v>
      </c>
      <c r="CV590" s="25">
        <f t="shared" ref="CV590:CV597" si="491">(CR590+CT590)/(CR590*CT590)</f>
        <v>0.66666666666666663</v>
      </c>
    </row>
    <row r="591" spans="1:130" ht="14.4">
      <c r="A591" s="4">
        <v>589</v>
      </c>
      <c r="B591" s="4" t="s">
        <v>521</v>
      </c>
      <c r="C591" s="30" t="s">
        <v>322</v>
      </c>
      <c r="D591" s="4">
        <v>1</v>
      </c>
      <c r="E591" s="11" t="s">
        <v>59</v>
      </c>
      <c r="F591" s="21" t="s">
        <v>50</v>
      </c>
      <c r="G591" s="22" t="s">
        <v>51</v>
      </c>
      <c r="H591" s="21" t="s">
        <v>50</v>
      </c>
      <c r="I591" s="22" t="s">
        <v>51</v>
      </c>
      <c r="J591" s="22" t="s">
        <v>52</v>
      </c>
      <c r="K591" s="4" t="s">
        <v>304</v>
      </c>
      <c r="L591" s="22" t="s">
        <v>84</v>
      </c>
      <c r="M591" s="4" t="s">
        <v>620</v>
      </c>
      <c r="N591" s="22" t="s">
        <v>324</v>
      </c>
      <c r="AH591" s="47" t="s">
        <v>357</v>
      </c>
      <c r="CQ591" s="4">
        <v>90.163899999999998</v>
      </c>
      <c r="CR591" s="4">
        <v>3</v>
      </c>
      <c r="CS591" s="4">
        <v>59.562800000000003</v>
      </c>
      <c r="CT591" s="4">
        <v>3</v>
      </c>
      <c r="CU591" s="24">
        <f t="shared" si="490"/>
        <v>0.41459790710113165</v>
      </c>
      <c r="CV591" s="25">
        <f t="shared" si="491"/>
        <v>0.66666666666666663</v>
      </c>
    </row>
    <row r="592" spans="1:130" ht="14.4">
      <c r="A592" s="4">
        <v>590</v>
      </c>
      <c r="B592" s="4" t="s">
        <v>334</v>
      </c>
      <c r="C592" s="30" t="s">
        <v>321</v>
      </c>
      <c r="D592" s="4">
        <v>1</v>
      </c>
      <c r="E592" s="11" t="s">
        <v>59</v>
      </c>
      <c r="F592" s="21" t="s">
        <v>50</v>
      </c>
      <c r="G592" s="22" t="s">
        <v>51</v>
      </c>
      <c r="H592" s="21" t="s">
        <v>50</v>
      </c>
      <c r="I592" s="22" t="s">
        <v>51</v>
      </c>
      <c r="J592" s="22" t="s">
        <v>52</v>
      </c>
      <c r="K592" s="4" t="s">
        <v>166</v>
      </c>
      <c r="L592" s="22" t="s">
        <v>84</v>
      </c>
      <c r="M592" s="4" t="s">
        <v>618</v>
      </c>
      <c r="N592" s="22" t="s">
        <v>324</v>
      </c>
      <c r="AH592" s="47" t="s">
        <v>357</v>
      </c>
      <c r="CQ592" s="4">
        <v>57.377000000000002</v>
      </c>
      <c r="CR592" s="4">
        <v>3</v>
      </c>
      <c r="CS592" s="4">
        <v>22.404399999999999</v>
      </c>
      <c r="CT592" s="4">
        <v>3</v>
      </c>
      <c r="CU592" s="24">
        <f t="shared" si="490"/>
        <v>0.94038615801811243</v>
      </c>
      <c r="CV592" s="25">
        <f t="shared" si="491"/>
        <v>0.66666666666666663</v>
      </c>
    </row>
    <row r="593" spans="1:130" ht="14.4">
      <c r="A593" s="4">
        <v>591</v>
      </c>
      <c r="B593" s="4" t="s">
        <v>334</v>
      </c>
      <c r="C593" s="30" t="s">
        <v>321</v>
      </c>
      <c r="D593" s="4">
        <v>1</v>
      </c>
      <c r="E593" s="11" t="s">
        <v>59</v>
      </c>
      <c r="F593" s="21" t="s">
        <v>50</v>
      </c>
      <c r="G593" s="22" t="s">
        <v>51</v>
      </c>
      <c r="H593" s="21" t="s">
        <v>50</v>
      </c>
      <c r="I593" s="22" t="s">
        <v>51</v>
      </c>
      <c r="J593" s="22" t="s">
        <v>52</v>
      </c>
      <c r="K593" s="4" t="s">
        <v>119</v>
      </c>
      <c r="L593" s="22" t="s">
        <v>84</v>
      </c>
      <c r="M593" s="4" t="s">
        <v>619</v>
      </c>
      <c r="N593" s="22" t="s">
        <v>324</v>
      </c>
      <c r="AH593" s="47" t="s">
        <v>357</v>
      </c>
      <c r="CQ593" s="4">
        <v>33.333300000000001</v>
      </c>
      <c r="CR593" s="4">
        <v>3</v>
      </c>
      <c r="CS593" s="4">
        <v>7.1038300000000003</v>
      </c>
      <c r="CT593" s="4">
        <v>3</v>
      </c>
      <c r="CU593" s="24">
        <f t="shared" si="490"/>
        <v>1.5459228220961243</v>
      </c>
      <c r="CV593" s="25">
        <f t="shared" si="491"/>
        <v>0.66666666666666663</v>
      </c>
    </row>
    <row r="594" spans="1:130" ht="14.4">
      <c r="A594" s="4">
        <v>592</v>
      </c>
      <c r="B594" s="4" t="s">
        <v>334</v>
      </c>
      <c r="C594" s="30" t="s">
        <v>321</v>
      </c>
      <c r="D594" s="4">
        <v>1</v>
      </c>
      <c r="E594" s="11" t="s">
        <v>59</v>
      </c>
      <c r="F594" s="21" t="s">
        <v>50</v>
      </c>
      <c r="G594" s="22" t="s">
        <v>51</v>
      </c>
      <c r="H594" s="21" t="s">
        <v>50</v>
      </c>
      <c r="I594" s="22" t="s">
        <v>51</v>
      </c>
      <c r="J594" s="22" t="s">
        <v>52</v>
      </c>
      <c r="K594" s="22"/>
      <c r="L594" s="22"/>
      <c r="M594" s="22"/>
      <c r="N594" s="22"/>
      <c r="O594" s="4" t="s">
        <v>119</v>
      </c>
      <c r="P594" s="22" t="s">
        <v>85</v>
      </c>
      <c r="R594" s="4" t="s">
        <v>116</v>
      </c>
      <c r="AH594" s="47" t="s">
        <v>357</v>
      </c>
      <c r="CQ594" s="4">
        <v>89.444400000000002</v>
      </c>
      <c r="CR594" s="4">
        <v>3</v>
      </c>
      <c r="CS594" s="4">
        <v>42.222200000000001</v>
      </c>
      <c r="CT594" s="4">
        <v>3</v>
      </c>
      <c r="CU594" s="24">
        <f t="shared" si="490"/>
        <v>0.7506710541195265</v>
      </c>
      <c r="CV594" s="25">
        <f t="shared" si="491"/>
        <v>0.66666666666666663</v>
      </c>
    </row>
    <row r="595" spans="1:130" ht="14.4">
      <c r="A595" s="4">
        <v>593</v>
      </c>
      <c r="B595" s="4" t="s">
        <v>334</v>
      </c>
      <c r="C595" s="30" t="s">
        <v>321</v>
      </c>
      <c r="D595" s="4">
        <v>1</v>
      </c>
      <c r="E595" s="11" t="s">
        <v>59</v>
      </c>
      <c r="F595" s="21" t="s">
        <v>50</v>
      </c>
      <c r="G595" s="22" t="s">
        <v>51</v>
      </c>
      <c r="H595" s="21" t="s">
        <v>50</v>
      </c>
      <c r="I595" s="22" t="s">
        <v>51</v>
      </c>
      <c r="J595" s="22" t="s">
        <v>52</v>
      </c>
      <c r="K595" s="22"/>
      <c r="L595" s="22"/>
      <c r="M595" s="22"/>
      <c r="N595" s="22"/>
      <c r="O595" s="4" t="s">
        <v>127</v>
      </c>
      <c r="P595" s="22" t="s">
        <v>85</v>
      </c>
      <c r="R595" s="4" t="s">
        <v>115</v>
      </c>
      <c r="AH595" s="47" t="s">
        <v>357</v>
      </c>
      <c r="CQ595" s="4">
        <v>77.777799999999999</v>
      </c>
      <c r="CR595" s="4">
        <v>3</v>
      </c>
      <c r="CS595" s="4">
        <v>15.5556</v>
      </c>
      <c r="CT595" s="4">
        <v>3</v>
      </c>
      <c r="CU595" s="24">
        <f t="shared" si="490"/>
        <v>1.6094353410095696</v>
      </c>
      <c r="CV595" s="25">
        <f t="shared" si="491"/>
        <v>0.66666666666666663</v>
      </c>
    </row>
    <row r="596" spans="1:130" ht="14.4">
      <c r="A596" s="4">
        <v>594</v>
      </c>
      <c r="B596" s="4" t="s">
        <v>334</v>
      </c>
      <c r="C596" s="30" t="s">
        <v>321</v>
      </c>
      <c r="D596" s="4">
        <v>1</v>
      </c>
      <c r="E596" s="11" t="s">
        <v>59</v>
      </c>
      <c r="F596" s="21" t="s">
        <v>50</v>
      </c>
      <c r="G596" s="22" t="s">
        <v>51</v>
      </c>
      <c r="H596" s="21" t="s">
        <v>50</v>
      </c>
      <c r="I596" s="22" t="s">
        <v>51</v>
      </c>
      <c r="J596" s="22" t="s">
        <v>52</v>
      </c>
      <c r="K596" s="22"/>
      <c r="L596" s="22"/>
      <c r="M596" s="22"/>
      <c r="N596" s="22"/>
      <c r="O596" s="4" t="s">
        <v>325</v>
      </c>
      <c r="P596" s="22" t="s">
        <v>85</v>
      </c>
      <c r="R596" s="4" t="s">
        <v>115</v>
      </c>
      <c r="AH596" s="47" t="s">
        <v>357</v>
      </c>
      <c r="CQ596" s="4">
        <v>41.666699999999999</v>
      </c>
      <c r="CR596" s="4">
        <v>3</v>
      </c>
      <c r="CS596" s="4">
        <v>10</v>
      </c>
      <c r="CT596" s="4">
        <v>3</v>
      </c>
      <c r="CU596" s="24">
        <f t="shared" si="490"/>
        <v>1.4271171556398257</v>
      </c>
      <c r="CV596" s="25">
        <f t="shared" si="491"/>
        <v>0.66666666666666663</v>
      </c>
    </row>
    <row r="597" spans="1:130" ht="14.4">
      <c r="A597" s="4">
        <v>595</v>
      </c>
      <c r="B597" s="4" t="s">
        <v>334</v>
      </c>
      <c r="C597" s="30" t="s">
        <v>321</v>
      </c>
      <c r="D597" s="4">
        <v>1</v>
      </c>
      <c r="E597" s="11" t="s">
        <v>59</v>
      </c>
      <c r="F597" s="21" t="s">
        <v>50</v>
      </c>
      <c r="G597" s="22" t="s">
        <v>51</v>
      </c>
      <c r="H597" s="21" t="s">
        <v>50</v>
      </c>
      <c r="I597" s="22" t="s">
        <v>51</v>
      </c>
      <c r="J597" s="22" t="s">
        <v>52</v>
      </c>
      <c r="K597" s="22"/>
      <c r="L597" s="22"/>
      <c r="M597" s="22"/>
      <c r="N597" s="22"/>
      <c r="P597" s="22"/>
      <c r="S597" s="12" t="s">
        <v>148</v>
      </c>
      <c r="T597" s="12" t="s">
        <v>149</v>
      </c>
      <c r="U597" s="4" t="s">
        <v>324</v>
      </c>
      <c r="AH597" s="47" t="s">
        <v>475</v>
      </c>
      <c r="CQ597" s="4">
        <v>42.0154</v>
      </c>
      <c r="CR597" s="4">
        <v>3</v>
      </c>
      <c r="CS597" s="4">
        <v>79.284499999999994</v>
      </c>
      <c r="CT597" s="4">
        <v>3</v>
      </c>
      <c r="CU597" s="24">
        <f t="shared" si="490"/>
        <v>-0.63500643151428482</v>
      </c>
      <c r="CV597" s="25">
        <f t="shared" si="491"/>
        <v>0.66666666666666663</v>
      </c>
    </row>
    <row r="598" spans="1:130" ht="14.4">
      <c r="A598" s="4">
        <v>596</v>
      </c>
      <c r="B598" s="4" t="s">
        <v>334</v>
      </c>
      <c r="C598" s="30" t="s">
        <v>321</v>
      </c>
      <c r="D598" s="4">
        <v>1</v>
      </c>
      <c r="E598" s="11" t="s">
        <v>59</v>
      </c>
      <c r="F598" s="21" t="s">
        <v>50</v>
      </c>
      <c r="G598" s="22" t="s">
        <v>51</v>
      </c>
      <c r="H598" s="21" t="s">
        <v>50</v>
      </c>
      <c r="I598" s="22" t="s">
        <v>51</v>
      </c>
      <c r="J598" s="22" t="s">
        <v>52</v>
      </c>
      <c r="K598" s="22"/>
      <c r="L598" s="22"/>
      <c r="M598" s="22"/>
      <c r="N598" s="22"/>
      <c r="S598" s="4" t="s">
        <v>326</v>
      </c>
      <c r="U598" s="4" t="s">
        <v>327</v>
      </c>
      <c r="AH598" s="47" t="s">
        <v>366</v>
      </c>
      <c r="DO598" s="4">
        <v>26.0062</v>
      </c>
      <c r="DP598" s="4">
        <v>3</v>
      </c>
      <c r="DQ598" s="4">
        <v>22.662500000000001</v>
      </c>
      <c r="DR598" s="4">
        <v>3</v>
      </c>
      <c r="DS598" s="24">
        <f t="shared" ref="DS598:DS603" si="492">LN(DO598/DQ598)</f>
        <v>0.13762339505154059</v>
      </c>
      <c r="DT598" s="25">
        <f t="shared" ref="DT598:DT618" si="493">(DP598+DR598)/(DP598*DR598)</f>
        <v>0.66666666666666663</v>
      </c>
    </row>
    <row r="599" spans="1:130" ht="14.4">
      <c r="A599" s="4">
        <v>597</v>
      </c>
      <c r="B599" s="4" t="s">
        <v>334</v>
      </c>
      <c r="C599" s="30" t="s">
        <v>321</v>
      </c>
      <c r="D599" s="4">
        <v>1</v>
      </c>
      <c r="E599" s="11" t="s">
        <v>59</v>
      </c>
      <c r="F599" s="21" t="s">
        <v>50</v>
      </c>
      <c r="G599" s="22" t="s">
        <v>51</v>
      </c>
      <c r="H599" s="21" t="s">
        <v>50</v>
      </c>
      <c r="I599" s="22" t="s">
        <v>51</v>
      </c>
      <c r="J599" s="22" t="s">
        <v>52</v>
      </c>
      <c r="K599" s="22"/>
      <c r="L599" s="22"/>
      <c r="M599" s="22"/>
      <c r="N599" s="22"/>
      <c r="S599" s="4" t="s">
        <v>326</v>
      </c>
      <c r="U599" s="4" t="s">
        <v>328</v>
      </c>
      <c r="AH599" s="47" t="s">
        <v>366</v>
      </c>
      <c r="DO599" s="4">
        <v>41.609900000000003</v>
      </c>
      <c r="DP599" s="4">
        <v>3</v>
      </c>
      <c r="DQ599" s="4">
        <v>37.151699999999998</v>
      </c>
      <c r="DR599" s="4">
        <v>3</v>
      </c>
      <c r="DS599" s="24">
        <f t="shared" si="492"/>
        <v>0.11332858917603911</v>
      </c>
      <c r="DT599" s="25">
        <f t="shared" si="493"/>
        <v>0.66666666666666663</v>
      </c>
    </row>
    <row r="600" spans="1:130" ht="14.4">
      <c r="A600" s="4">
        <v>598</v>
      </c>
      <c r="B600" s="4" t="s">
        <v>334</v>
      </c>
      <c r="C600" s="30" t="s">
        <v>321</v>
      </c>
      <c r="D600" s="4">
        <v>1</v>
      </c>
      <c r="E600" s="11" t="s">
        <v>59</v>
      </c>
      <c r="F600" s="21" t="s">
        <v>50</v>
      </c>
      <c r="G600" s="22" t="s">
        <v>51</v>
      </c>
      <c r="H600" s="21" t="s">
        <v>50</v>
      </c>
      <c r="I600" s="22" t="s">
        <v>51</v>
      </c>
      <c r="J600" s="22" t="s">
        <v>52</v>
      </c>
      <c r="K600" s="22"/>
      <c r="L600" s="22"/>
      <c r="M600" s="22"/>
      <c r="N600" s="22"/>
      <c r="S600" s="4" t="s">
        <v>326</v>
      </c>
      <c r="U600" s="4" t="s">
        <v>329</v>
      </c>
      <c r="AH600" s="47" t="s">
        <v>366</v>
      </c>
      <c r="DO600" s="4">
        <v>50.526299999999999</v>
      </c>
      <c r="DP600" s="4">
        <v>3</v>
      </c>
      <c r="DQ600" s="4">
        <v>43.095999999999997</v>
      </c>
      <c r="DR600" s="4">
        <v>3</v>
      </c>
      <c r="DS600" s="24">
        <f t="shared" si="492"/>
        <v>0.15906380741716014</v>
      </c>
      <c r="DT600" s="25">
        <f t="shared" si="493"/>
        <v>0.66666666666666663</v>
      </c>
      <c r="DU600" s="4">
        <v>0.42418600000000001</v>
      </c>
      <c r="DV600" s="4">
        <v>3</v>
      </c>
      <c r="DW600" s="4">
        <v>0.25674400000000003</v>
      </c>
      <c r="DX600" s="4">
        <v>3</v>
      </c>
      <c r="DY600" s="24">
        <f t="shared" ref="DY600" si="494">LN(DU600/DW600)</f>
        <v>0.50209255878605086</v>
      </c>
      <c r="DZ600" s="25">
        <f t="shared" ref="DZ600" si="495">(DV600+DX600)/(DV600*DX600)</f>
        <v>0.66666666666666663</v>
      </c>
    </row>
    <row r="601" spans="1:130" ht="14.4">
      <c r="A601" s="4">
        <v>599</v>
      </c>
      <c r="B601" s="4" t="s">
        <v>334</v>
      </c>
      <c r="C601" s="30" t="s">
        <v>321</v>
      </c>
      <c r="D601" s="4">
        <v>1</v>
      </c>
      <c r="E601" s="11" t="s">
        <v>59</v>
      </c>
      <c r="F601" s="21" t="s">
        <v>50</v>
      </c>
      <c r="G601" s="22" t="s">
        <v>51</v>
      </c>
      <c r="H601" s="21" t="s">
        <v>50</v>
      </c>
      <c r="I601" s="22" t="s">
        <v>51</v>
      </c>
      <c r="J601" s="22" t="s">
        <v>52</v>
      </c>
      <c r="K601" s="22"/>
      <c r="L601" s="22"/>
      <c r="M601" s="22"/>
      <c r="N601" s="22"/>
      <c r="S601" s="4" t="s">
        <v>326</v>
      </c>
      <c r="U601" s="4" t="s">
        <v>333</v>
      </c>
      <c r="AH601" s="47" t="s">
        <v>366</v>
      </c>
      <c r="DO601" s="4">
        <v>57.216299999999997</v>
      </c>
      <c r="DP601" s="4">
        <v>3</v>
      </c>
      <c r="DQ601" s="4">
        <v>49.040199999999999</v>
      </c>
      <c r="DR601" s="4">
        <v>3</v>
      </c>
      <c r="DS601" s="24">
        <f t="shared" si="492"/>
        <v>0.15419845290282813</v>
      </c>
      <c r="DT601" s="25">
        <f t="shared" si="493"/>
        <v>0.66666666666666663</v>
      </c>
    </row>
    <row r="602" spans="1:130" ht="14.4">
      <c r="A602" s="4">
        <v>600</v>
      </c>
      <c r="B602" s="4" t="s">
        <v>334</v>
      </c>
      <c r="C602" s="30" t="s">
        <v>321</v>
      </c>
      <c r="D602" s="4">
        <v>1</v>
      </c>
      <c r="E602" s="11" t="s">
        <v>59</v>
      </c>
      <c r="F602" s="21" t="s">
        <v>50</v>
      </c>
      <c r="G602" s="22" t="s">
        <v>51</v>
      </c>
      <c r="H602" s="21" t="s">
        <v>50</v>
      </c>
      <c r="I602" s="22" t="s">
        <v>51</v>
      </c>
      <c r="J602" s="22" t="s">
        <v>52</v>
      </c>
      <c r="K602" s="22"/>
      <c r="L602" s="22"/>
      <c r="M602" s="22"/>
      <c r="N602" s="22"/>
      <c r="S602" s="4" t="s">
        <v>326</v>
      </c>
      <c r="U602" s="4" t="s">
        <v>330</v>
      </c>
      <c r="AH602" s="47" t="s">
        <v>366</v>
      </c>
      <c r="DO602" s="4">
        <v>60.1858</v>
      </c>
      <c r="DP602" s="4">
        <v>3</v>
      </c>
      <c r="DQ602" s="4">
        <v>53.87</v>
      </c>
      <c r="DR602" s="4">
        <v>3</v>
      </c>
      <c r="DS602" s="24">
        <f t="shared" si="492"/>
        <v>0.11086270739950511</v>
      </c>
      <c r="DT602" s="25">
        <f t="shared" si="493"/>
        <v>0.66666666666666663</v>
      </c>
    </row>
    <row r="603" spans="1:130" ht="14.4">
      <c r="A603" s="4">
        <v>601</v>
      </c>
      <c r="B603" s="4" t="s">
        <v>334</v>
      </c>
      <c r="C603" s="30" t="s">
        <v>321</v>
      </c>
      <c r="D603" s="4">
        <v>1</v>
      </c>
      <c r="E603" s="11" t="s">
        <v>59</v>
      </c>
      <c r="F603" s="21" t="s">
        <v>50</v>
      </c>
      <c r="G603" s="22" t="s">
        <v>51</v>
      </c>
      <c r="H603" s="21" t="s">
        <v>50</v>
      </c>
      <c r="I603" s="22" t="s">
        <v>51</v>
      </c>
      <c r="J603" s="22" t="s">
        <v>52</v>
      </c>
      <c r="K603" s="22"/>
      <c r="L603" s="22"/>
      <c r="M603" s="22"/>
      <c r="N603" s="22"/>
      <c r="S603" s="4" t="s">
        <v>326</v>
      </c>
      <c r="U603" s="4" t="s">
        <v>331</v>
      </c>
      <c r="AH603" s="47" t="s">
        <v>366</v>
      </c>
      <c r="DO603" s="4">
        <v>70.217600000000004</v>
      </c>
      <c r="DP603" s="4">
        <v>3</v>
      </c>
      <c r="DQ603" s="4">
        <v>59.071199999999997</v>
      </c>
      <c r="DR603" s="4">
        <v>3</v>
      </c>
      <c r="DS603" s="24">
        <f t="shared" si="492"/>
        <v>0.17285549586596397</v>
      </c>
      <c r="DT603" s="25">
        <f t="shared" si="493"/>
        <v>0.66666666666666663</v>
      </c>
    </row>
    <row r="604" spans="1:130" ht="14.4">
      <c r="A604" s="4">
        <v>602</v>
      </c>
      <c r="B604" s="4" t="s">
        <v>334</v>
      </c>
      <c r="C604" s="30" t="s">
        <v>321</v>
      </c>
      <c r="D604" s="4">
        <v>1</v>
      </c>
      <c r="E604" s="11" t="s">
        <v>59</v>
      </c>
      <c r="F604" s="21" t="s">
        <v>50</v>
      </c>
      <c r="G604" s="22" t="s">
        <v>51</v>
      </c>
      <c r="H604" s="21" t="s">
        <v>50</v>
      </c>
      <c r="I604" s="22" t="s">
        <v>51</v>
      </c>
      <c r="J604" s="22" t="s">
        <v>52</v>
      </c>
      <c r="K604" s="22"/>
      <c r="L604" s="22"/>
      <c r="M604" s="22"/>
      <c r="N604" s="22"/>
      <c r="S604" s="4" t="s">
        <v>332</v>
      </c>
      <c r="U604" s="4" t="s">
        <v>329</v>
      </c>
      <c r="AH604" s="47" t="s">
        <v>366</v>
      </c>
      <c r="DU604" s="4">
        <v>0.64371199999999995</v>
      </c>
      <c r="DV604" s="4">
        <v>3</v>
      </c>
      <c r="DW604" s="4">
        <v>0.64</v>
      </c>
      <c r="DX604" s="4">
        <v>3</v>
      </c>
      <c r="DY604" s="24">
        <f t="shared" ref="DY604" si="496">LN(DU604/DW604)</f>
        <v>5.7832447557271396E-3</v>
      </c>
      <c r="DZ604" s="25">
        <f t="shared" ref="DZ604" si="497">(DV604+DX604)/(DV604*DX604)</f>
        <v>0.66666666666666663</v>
      </c>
    </row>
    <row r="605" spans="1:130">
      <c r="A605" s="4">
        <v>603</v>
      </c>
      <c r="B605" s="4" t="s">
        <v>40</v>
      </c>
      <c r="C605" s="30" t="s">
        <v>336</v>
      </c>
      <c r="D605" s="4">
        <v>1</v>
      </c>
      <c r="E605" s="11" t="s">
        <v>59</v>
      </c>
      <c r="F605" s="21" t="s">
        <v>50</v>
      </c>
      <c r="G605" s="22" t="s">
        <v>51</v>
      </c>
      <c r="H605" s="21" t="s">
        <v>50</v>
      </c>
      <c r="I605" s="22" t="s">
        <v>51</v>
      </c>
      <c r="J605" s="22" t="s">
        <v>52</v>
      </c>
      <c r="K605" s="22"/>
      <c r="L605" s="22"/>
      <c r="M605" s="22"/>
      <c r="N605" s="22"/>
      <c r="S605" s="4" t="s">
        <v>326</v>
      </c>
      <c r="U605" s="4" t="s">
        <v>340</v>
      </c>
      <c r="AH605" s="47" t="s">
        <v>366</v>
      </c>
      <c r="DO605" s="4">
        <v>7.5587200000000001</v>
      </c>
      <c r="DP605" s="4">
        <v>4</v>
      </c>
      <c r="DQ605" s="4">
        <v>5.5440800000000001</v>
      </c>
      <c r="DR605" s="4">
        <v>4</v>
      </c>
      <c r="DS605" s="24">
        <f t="shared" ref="DS605:DS608" si="498">LN(DO605/DQ605)</f>
        <v>0.30997117188928558</v>
      </c>
      <c r="DT605" s="25">
        <f t="shared" si="493"/>
        <v>0.5</v>
      </c>
    </row>
    <row r="606" spans="1:130">
      <c r="A606" s="4">
        <v>604</v>
      </c>
      <c r="B606" s="4" t="s">
        <v>40</v>
      </c>
      <c r="C606" s="30" t="s">
        <v>336</v>
      </c>
      <c r="D606" s="4">
        <v>1</v>
      </c>
      <c r="E606" s="11" t="s">
        <v>59</v>
      </c>
      <c r="F606" s="21" t="s">
        <v>50</v>
      </c>
      <c r="G606" s="22" t="s">
        <v>51</v>
      </c>
      <c r="H606" s="21" t="s">
        <v>50</v>
      </c>
      <c r="I606" s="22" t="s">
        <v>51</v>
      </c>
      <c r="J606" s="22" t="s">
        <v>52</v>
      </c>
      <c r="K606" s="22"/>
      <c r="L606" s="22"/>
      <c r="M606" s="22"/>
      <c r="N606" s="22"/>
      <c r="S606" s="4" t="s">
        <v>326</v>
      </c>
      <c r="U606" s="4" t="s">
        <v>327</v>
      </c>
      <c r="AH606" s="47" t="s">
        <v>366</v>
      </c>
      <c r="DO606" s="4">
        <v>12.793699999999999</v>
      </c>
      <c r="DP606" s="4">
        <v>4</v>
      </c>
      <c r="DQ606" s="4">
        <v>8.9189399999999992</v>
      </c>
      <c r="DR606" s="4">
        <v>4</v>
      </c>
      <c r="DS606" s="24">
        <f t="shared" si="498"/>
        <v>0.36077575681167362</v>
      </c>
      <c r="DT606" s="25">
        <f t="shared" si="493"/>
        <v>0.5</v>
      </c>
    </row>
    <row r="607" spans="1:130">
      <c r="A607" s="4">
        <v>605</v>
      </c>
      <c r="B607" s="4" t="s">
        <v>342</v>
      </c>
      <c r="C607" s="30" t="s">
        <v>335</v>
      </c>
      <c r="D607" s="4">
        <v>1</v>
      </c>
      <c r="E607" s="11" t="s">
        <v>59</v>
      </c>
      <c r="F607" s="21" t="s">
        <v>50</v>
      </c>
      <c r="G607" s="22" t="s">
        <v>51</v>
      </c>
      <c r="H607" s="21" t="s">
        <v>50</v>
      </c>
      <c r="I607" s="22" t="s">
        <v>51</v>
      </c>
      <c r="J607" s="22" t="s">
        <v>52</v>
      </c>
      <c r="K607" s="22"/>
      <c r="L607" s="22"/>
      <c r="M607" s="22"/>
      <c r="N607" s="22"/>
      <c r="S607" s="4" t="s">
        <v>326</v>
      </c>
      <c r="U607" s="4" t="s">
        <v>341</v>
      </c>
      <c r="AH607" s="47" t="s">
        <v>366</v>
      </c>
      <c r="DO607" s="4">
        <v>20.0428</v>
      </c>
      <c r="DP607" s="4">
        <v>4</v>
      </c>
      <c r="DQ607" s="4">
        <v>13.224</v>
      </c>
      <c r="DR607" s="4">
        <v>4</v>
      </c>
      <c r="DS607" s="24">
        <f t="shared" si="498"/>
        <v>0.41583662649681502</v>
      </c>
      <c r="DT607" s="25">
        <f t="shared" si="493"/>
        <v>0.5</v>
      </c>
    </row>
    <row r="608" spans="1:130">
      <c r="A608" s="4">
        <v>606</v>
      </c>
      <c r="B608" s="4" t="s">
        <v>342</v>
      </c>
      <c r="C608" s="30" t="s">
        <v>335</v>
      </c>
      <c r="D608" s="4">
        <v>1</v>
      </c>
      <c r="E608" s="11" t="s">
        <v>59</v>
      </c>
      <c r="F608" s="21" t="s">
        <v>50</v>
      </c>
      <c r="G608" s="22" t="s">
        <v>51</v>
      </c>
      <c r="H608" s="21" t="s">
        <v>50</v>
      </c>
      <c r="I608" s="22" t="s">
        <v>51</v>
      </c>
      <c r="J608" s="22" t="s">
        <v>52</v>
      </c>
      <c r="K608" s="22"/>
      <c r="L608" s="22"/>
      <c r="M608" s="22"/>
      <c r="N608" s="22"/>
      <c r="S608" s="4" t="s">
        <v>326</v>
      </c>
      <c r="U608" s="4" t="s">
        <v>328</v>
      </c>
      <c r="AH608" s="47" t="s">
        <v>366</v>
      </c>
      <c r="DO608" s="4">
        <v>38.140099999999997</v>
      </c>
      <c r="DP608" s="4">
        <v>4</v>
      </c>
      <c r="DQ608" s="4">
        <v>19.543399999999998</v>
      </c>
      <c r="DR608" s="4">
        <v>4</v>
      </c>
      <c r="DS608" s="24">
        <f t="shared" si="498"/>
        <v>0.66862858856296148</v>
      </c>
      <c r="DT608" s="25">
        <f t="shared" si="493"/>
        <v>0.5</v>
      </c>
    </row>
    <row r="609" spans="1:130">
      <c r="A609" s="4">
        <v>607</v>
      </c>
      <c r="B609" s="4" t="s">
        <v>342</v>
      </c>
      <c r="C609" s="30" t="s">
        <v>335</v>
      </c>
      <c r="D609" s="4">
        <v>1</v>
      </c>
      <c r="E609" s="11" t="s">
        <v>59</v>
      </c>
      <c r="F609" s="21" t="s">
        <v>50</v>
      </c>
      <c r="G609" s="22" t="s">
        <v>51</v>
      </c>
      <c r="H609" s="21" t="s">
        <v>50</v>
      </c>
      <c r="I609" s="22" t="s">
        <v>51</v>
      </c>
      <c r="J609" s="22" t="s">
        <v>52</v>
      </c>
      <c r="K609" s="22"/>
      <c r="L609" s="22"/>
      <c r="M609" s="22"/>
      <c r="N609" s="22"/>
      <c r="S609" s="4" t="s">
        <v>326</v>
      </c>
      <c r="AH609" s="47" t="s">
        <v>366</v>
      </c>
      <c r="DT609" s="25"/>
      <c r="DU609" s="4">
        <v>0.28361700000000001</v>
      </c>
      <c r="DV609" s="4">
        <v>100</v>
      </c>
      <c r="DW609" s="4">
        <v>0.19426299999999999</v>
      </c>
      <c r="DX609" s="4">
        <v>100</v>
      </c>
      <c r="DY609" s="24">
        <f t="shared" ref="DY609" si="499">LN(DU609/DW609)</f>
        <v>0.37841182536857293</v>
      </c>
      <c r="DZ609" s="25">
        <f t="shared" ref="DZ609" si="500">(DV609+DX609)/(DV609*DX609)</f>
        <v>0.02</v>
      </c>
    </row>
    <row r="610" spans="1:130">
      <c r="A610" s="4">
        <v>608</v>
      </c>
      <c r="B610" s="4" t="s">
        <v>40</v>
      </c>
      <c r="C610" s="30" t="s">
        <v>338</v>
      </c>
      <c r="D610" s="4">
        <v>1</v>
      </c>
      <c r="E610" s="11" t="s">
        <v>59</v>
      </c>
      <c r="F610" s="21" t="s">
        <v>50</v>
      </c>
      <c r="G610" s="22" t="s">
        <v>51</v>
      </c>
      <c r="H610" s="21" t="s">
        <v>50</v>
      </c>
      <c r="I610" s="22" t="s">
        <v>51</v>
      </c>
      <c r="J610" s="22" t="s">
        <v>52</v>
      </c>
      <c r="K610" s="22"/>
      <c r="L610" s="22"/>
      <c r="M610" s="22"/>
      <c r="N610" s="22"/>
      <c r="S610" s="4" t="s">
        <v>326</v>
      </c>
      <c r="U610" s="4" t="s">
        <v>340</v>
      </c>
      <c r="AH610" s="47" t="s">
        <v>366</v>
      </c>
      <c r="DO610" s="4">
        <v>7.5587200000000001</v>
      </c>
      <c r="DP610" s="4">
        <v>4</v>
      </c>
      <c r="DQ610" s="4">
        <v>5.5440800000000001</v>
      </c>
      <c r="DR610" s="4">
        <v>4</v>
      </c>
      <c r="DS610" s="24">
        <f t="shared" ref="DS610:DS613" si="501">LN(DO610/DQ610)</f>
        <v>0.30997117188928558</v>
      </c>
      <c r="DT610" s="25">
        <f t="shared" si="493"/>
        <v>0.5</v>
      </c>
    </row>
    <row r="611" spans="1:130">
      <c r="A611" s="4">
        <v>609</v>
      </c>
      <c r="B611" s="4" t="s">
        <v>40</v>
      </c>
      <c r="C611" s="30" t="s">
        <v>338</v>
      </c>
      <c r="D611" s="4">
        <v>1</v>
      </c>
      <c r="E611" s="11" t="s">
        <v>59</v>
      </c>
      <c r="F611" s="21" t="s">
        <v>50</v>
      </c>
      <c r="G611" s="22" t="s">
        <v>51</v>
      </c>
      <c r="H611" s="21" t="s">
        <v>50</v>
      </c>
      <c r="I611" s="22" t="s">
        <v>51</v>
      </c>
      <c r="J611" s="22" t="s">
        <v>52</v>
      </c>
      <c r="K611" s="22"/>
      <c r="L611" s="22"/>
      <c r="M611" s="22"/>
      <c r="N611" s="22"/>
      <c r="S611" s="4" t="s">
        <v>326</v>
      </c>
      <c r="U611" s="4" t="s">
        <v>327</v>
      </c>
      <c r="AH611" s="47" t="s">
        <v>366</v>
      </c>
      <c r="DO611" s="4">
        <v>16.667999999999999</v>
      </c>
      <c r="DP611" s="4">
        <v>4</v>
      </c>
      <c r="DQ611" s="4">
        <v>8.9189399999999992</v>
      </c>
      <c r="DR611" s="4">
        <v>4</v>
      </c>
      <c r="DS611" s="24">
        <f t="shared" si="501"/>
        <v>0.62531360811033532</v>
      </c>
      <c r="DT611" s="25">
        <f t="shared" si="493"/>
        <v>0.5</v>
      </c>
    </row>
    <row r="612" spans="1:130">
      <c r="A612" s="4">
        <v>610</v>
      </c>
      <c r="B612" s="4" t="s">
        <v>342</v>
      </c>
      <c r="C612" s="30" t="s">
        <v>337</v>
      </c>
      <c r="D612" s="4">
        <v>1</v>
      </c>
      <c r="E612" s="11" t="s">
        <v>59</v>
      </c>
      <c r="F612" s="21" t="s">
        <v>50</v>
      </c>
      <c r="G612" s="22" t="s">
        <v>51</v>
      </c>
      <c r="H612" s="21" t="s">
        <v>50</v>
      </c>
      <c r="I612" s="22" t="s">
        <v>51</v>
      </c>
      <c r="J612" s="22" t="s">
        <v>52</v>
      </c>
      <c r="K612" s="22"/>
      <c r="L612" s="22"/>
      <c r="M612" s="22"/>
      <c r="N612" s="22"/>
      <c r="S612" s="4" t="s">
        <v>326</v>
      </c>
      <c r="U612" s="4" t="s">
        <v>341</v>
      </c>
      <c r="AH612" s="47" t="s">
        <v>366</v>
      </c>
      <c r="DO612" s="4">
        <v>22.3674</v>
      </c>
      <c r="DP612" s="4">
        <v>4</v>
      </c>
      <c r="DQ612" s="4">
        <v>13.224</v>
      </c>
      <c r="DR612" s="4">
        <v>4</v>
      </c>
      <c r="DS612" s="24">
        <f t="shared" si="501"/>
        <v>0.52557118113857104</v>
      </c>
      <c r="DT612" s="25">
        <f t="shared" si="493"/>
        <v>0.5</v>
      </c>
    </row>
    <row r="613" spans="1:130">
      <c r="A613" s="4">
        <v>611</v>
      </c>
      <c r="B613" s="4" t="s">
        <v>342</v>
      </c>
      <c r="C613" s="30" t="s">
        <v>337</v>
      </c>
      <c r="D613" s="4">
        <v>1</v>
      </c>
      <c r="E613" s="11" t="s">
        <v>59</v>
      </c>
      <c r="F613" s="21" t="s">
        <v>50</v>
      </c>
      <c r="G613" s="22" t="s">
        <v>51</v>
      </c>
      <c r="H613" s="21" t="s">
        <v>50</v>
      </c>
      <c r="I613" s="22" t="s">
        <v>51</v>
      </c>
      <c r="J613" s="22" t="s">
        <v>52</v>
      </c>
      <c r="K613" s="22"/>
      <c r="L613" s="22"/>
      <c r="M613" s="22"/>
      <c r="N613" s="22"/>
      <c r="S613" s="4" t="s">
        <v>326</v>
      </c>
      <c r="U613" s="4" t="s">
        <v>328</v>
      </c>
      <c r="AH613" s="47" t="s">
        <v>366</v>
      </c>
      <c r="DO613" s="4">
        <v>35.040199999999999</v>
      </c>
      <c r="DP613" s="4">
        <v>4</v>
      </c>
      <c r="DQ613" s="4">
        <v>19.543399999999998</v>
      </c>
      <c r="DR613" s="4">
        <v>4</v>
      </c>
      <c r="DS613" s="24">
        <f t="shared" si="501"/>
        <v>0.58385834028933936</v>
      </c>
      <c r="DT613" s="25">
        <f t="shared" si="493"/>
        <v>0.5</v>
      </c>
    </row>
    <row r="614" spans="1:130">
      <c r="A614" s="4">
        <v>612</v>
      </c>
      <c r="B614" s="4" t="s">
        <v>342</v>
      </c>
      <c r="C614" s="30" t="s">
        <v>337</v>
      </c>
      <c r="D614" s="4">
        <v>1</v>
      </c>
      <c r="E614" s="11" t="s">
        <v>59</v>
      </c>
      <c r="F614" s="21" t="s">
        <v>50</v>
      </c>
      <c r="G614" s="22" t="s">
        <v>51</v>
      </c>
      <c r="H614" s="21" t="s">
        <v>50</v>
      </c>
      <c r="I614" s="22" t="s">
        <v>51</v>
      </c>
      <c r="J614" s="22" t="s">
        <v>52</v>
      </c>
      <c r="K614" s="22"/>
      <c r="L614" s="22"/>
      <c r="M614" s="22"/>
      <c r="N614" s="22"/>
      <c r="S614" s="4" t="s">
        <v>326</v>
      </c>
      <c r="AH614" s="47" t="s">
        <v>366</v>
      </c>
      <c r="DU614" s="4">
        <v>0.33629199999999998</v>
      </c>
      <c r="DV614" s="4">
        <v>100</v>
      </c>
      <c r="DW614" s="4">
        <v>0.19426299999999999</v>
      </c>
      <c r="DX614" s="4">
        <v>100</v>
      </c>
      <c r="DY614" s="24">
        <f t="shared" ref="DY614" si="502">LN(DU614/DW614)</f>
        <v>0.54876691910364284</v>
      </c>
      <c r="DZ614" s="25">
        <f t="shared" ref="DZ614" si="503">(DV614+DX614)/(DV614*DX614)</f>
        <v>0.02</v>
      </c>
    </row>
    <row r="615" spans="1:130">
      <c r="A615" s="4">
        <v>613</v>
      </c>
      <c r="B615" s="4" t="s">
        <v>40</v>
      </c>
      <c r="C615" s="30" t="s">
        <v>339</v>
      </c>
      <c r="D615" s="4">
        <v>1</v>
      </c>
      <c r="E615" s="11" t="s">
        <v>59</v>
      </c>
      <c r="F615" s="21" t="s">
        <v>50</v>
      </c>
      <c r="G615" s="22" t="s">
        <v>51</v>
      </c>
      <c r="H615" s="21" t="s">
        <v>50</v>
      </c>
      <c r="I615" s="22" t="s">
        <v>51</v>
      </c>
      <c r="J615" s="22" t="s">
        <v>52</v>
      </c>
      <c r="K615" s="22"/>
      <c r="L615" s="22"/>
      <c r="M615" s="22"/>
      <c r="N615" s="22"/>
      <c r="S615" s="4" t="s">
        <v>326</v>
      </c>
      <c r="U615" s="4" t="s">
        <v>340</v>
      </c>
      <c r="AH615" s="47" t="s">
        <v>366</v>
      </c>
      <c r="DO615" s="4">
        <v>8.9546700000000001</v>
      </c>
      <c r="DP615" s="4">
        <v>4</v>
      </c>
      <c r="DQ615" s="4">
        <v>5.5440800000000001</v>
      </c>
      <c r="DR615" s="4">
        <v>4</v>
      </c>
      <c r="DS615" s="24">
        <f t="shared" ref="DS615:DS618" si="504">LN(DO615/DQ615)</f>
        <v>0.47944449211446971</v>
      </c>
      <c r="DT615" s="25">
        <f t="shared" si="493"/>
        <v>0.5</v>
      </c>
    </row>
    <row r="616" spans="1:130">
      <c r="A616" s="4">
        <v>614</v>
      </c>
      <c r="B616" s="4" t="s">
        <v>40</v>
      </c>
      <c r="C616" s="30" t="s">
        <v>339</v>
      </c>
      <c r="D616" s="4">
        <v>1</v>
      </c>
      <c r="E616" s="11" t="s">
        <v>59</v>
      </c>
      <c r="F616" s="21" t="s">
        <v>50</v>
      </c>
      <c r="G616" s="22" t="s">
        <v>51</v>
      </c>
      <c r="H616" s="21" t="s">
        <v>50</v>
      </c>
      <c r="I616" s="22" t="s">
        <v>51</v>
      </c>
      <c r="J616" s="22" t="s">
        <v>52</v>
      </c>
      <c r="K616" s="22"/>
      <c r="L616" s="22"/>
      <c r="M616" s="22"/>
      <c r="N616" s="22"/>
      <c r="S616" s="4" t="s">
        <v>326</v>
      </c>
      <c r="U616" s="4" t="s">
        <v>327</v>
      </c>
      <c r="AH616" s="47" t="s">
        <v>366</v>
      </c>
      <c r="DO616" s="4">
        <v>18.5276</v>
      </c>
      <c r="DP616" s="4">
        <v>4</v>
      </c>
      <c r="DQ616" s="4">
        <v>8.9189399999999992</v>
      </c>
      <c r="DR616" s="4">
        <v>4</v>
      </c>
      <c r="DS616" s="24">
        <f t="shared" si="504"/>
        <v>0.73108440676120912</v>
      </c>
      <c r="DT616" s="25">
        <f t="shared" si="493"/>
        <v>0.5</v>
      </c>
    </row>
    <row r="617" spans="1:130">
      <c r="A617" s="4">
        <v>615</v>
      </c>
      <c r="B617" s="4" t="s">
        <v>40</v>
      </c>
      <c r="C617" s="30" t="s">
        <v>339</v>
      </c>
      <c r="D617" s="4">
        <v>1</v>
      </c>
      <c r="E617" s="11" t="s">
        <v>59</v>
      </c>
      <c r="F617" s="21" t="s">
        <v>50</v>
      </c>
      <c r="G617" s="22" t="s">
        <v>51</v>
      </c>
      <c r="H617" s="21" t="s">
        <v>50</v>
      </c>
      <c r="I617" s="22" t="s">
        <v>51</v>
      </c>
      <c r="J617" s="22" t="s">
        <v>52</v>
      </c>
      <c r="K617" s="22"/>
      <c r="L617" s="22"/>
      <c r="M617" s="22"/>
      <c r="N617" s="22"/>
      <c r="S617" s="4" t="s">
        <v>326</v>
      </c>
      <c r="U617" s="4" t="s">
        <v>341</v>
      </c>
      <c r="AH617" s="47" t="s">
        <v>366</v>
      </c>
      <c r="DO617" s="4">
        <v>25.931799999999999</v>
      </c>
      <c r="DP617" s="4">
        <v>4</v>
      </c>
      <c r="DQ617" s="4">
        <v>13.224</v>
      </c>
      <c r="DR617" s="4">
        <v>4</v>
      </c>
      <c r="DS617" s="24">
        <f t="shared" si="504"/>
        <v>0.67343665428549404</v>
      </c>
      <c r="DT617" s="25">
        <f t="shared" si="493"/>
        <v>0.5</v>
      </c>
    </row>
    <row r="618" spans="1:130">
      <c r="A618" s="4">
        <v>616</v>
      </c>
      <c r="B618" s="4" t="s">
        <v>40</v>
      </c>
      <c r="C618" s="30" t="s">
        <v>339</v>
      </c>
      <c r="D618" s="4">
        <v>1</v>
      </c>
      <c r="E618" s="11" t="s">
        <v>59</v>
      </c>
      <c r="F618" s="21" t="s">
        <v>50</v>
      </c>
      <c r="G618" s="22" t="s">
        <v>51</v>
      </c>
      <c r="H618" s="21" t="s">
        <v>50</v>
      </c>
      <c r="I618" s="22" t="s">
        <v>51</v>
      </c>
      <c r="J618" s="22" t="s">
        <v>52</v>
      </c>
      <c r="K618" s="22"/>
      <c r="L618" s="22"/>
      <c r="M618" s="22"/>
      <c r="N618" s="22"/>
      <c r="S618" s="4" t="s">
        <v>326</v>
      </c>
      <c r="U618" s="4" t="s">
        <v>328</v>
      </c>
      <c r="AH618" s="47" t="s">
        <v>366</v>
      </c>
      <c r="DO618" s="4">
        <v>35.350999999999999</v>
      </c>
      <c r="DP618" s="4">
        <v>4</v>
      </c>
      <c r="DQ618" s="4">
        <v>19.543399999999998</v>
      </c>
      <c r="DR618" s="4">
        <v>4</v>
      </c>
      <c r="DS618" s="24">
        <f t="shared" si="504"/>
        <v>0.59268904696048941</v>
      </c>
      <c r="DT618" s="25">
        <f t="shared" si="493"/>
        <v>0.5</v>
      </c>
    </row>
    <row r="619" spans="1:130">
      <c r="A619" s="4">
        <v>617</v>
      </c>
      <c r="B619" s="4" t="s">
        <v>40</v>
      </c>
      <c r="C619" s="30" t="s">
        <v>339</v>
      </c>
      <c r="D619" s="4">
        <v>1</v>
      </c>
      <c r="E619" s="11" t="s">
        <v>59</v>
      </c>
      <c r="F619" s="21" t="s">
        <v>50</v>
      </c>
      <c r="G619" s="22" t="s">
        <v>51</v>
      </c>
      <c r="H619" s="21" t="s">
        <v>50</v>
      </c>
      <c r="I619" s="22" t="s">
        <v>51</v>
      </c>
      <c r="J619" s="22" t="s">
        <v>52</v>
      </c>
      <c r="K619" s="22"/>
      <c r="L619" s="22"/>
      <c r="M619" s="22"/>
      <c r="N619" s="22"/>
      <c r="S619" s="4" t="s">
        <v>326</v>
      </c>
      <c r="AH619" s="47" t="s">
        <v>366</v>
      </c>
      <c r="DU619" s="4">
        <v>0.31145200000000001</v>
      </c>
      <c r="DV619" s="4">
        <v>100</v>
      </c>
      <c r="DW619" s="4">
        <v>0.19426299999999999</v>
      </c>
      <c r="DX619" s="4">
        <v>100</v>
      </c>
      <c r="DY619" s="24">
        <f t="shared" ref="DY619" si="505">LN(DU619/DW619)</f>
        <v>0.47203232218066793</v>
      </c>
      <c r="DZ619" s="25">
        <f t="shared" ref="DZ619" si="506">(DV619+DX619)/(DV619*DX619)</f>
        <v>0.02</v>
      </c>
    </row>
    <row r="624" spans="1:130">
      <c r="A624" s="4" t="s">
        <v>343</v>
      </c>
      <c r="B624" s="4" t="s">
        <v>344</v>
      </c>
    </row>
    <row r="625" spans="1:2">
      <c r="A625" s="4" t="s">
        <v>345</v>
      </c>
      <c r="B625" s="4" t="s">
        <v>348</v>
      </c>
    </row>
    <row r="626" spans="1:2">
      <c r="A626" s="4" t="s">
        <v>346</v>
      </c>
      <c r="B626" s="4" t="s">
        <v>349</v>
      </c>
    </row>
    <row r="627" spans="1:2">
      <c r="A627" s="4" t="s">
        <v>347</v>
      </c>
      <c r="B627" s="4" t="s">
        <v>350</v>
      </c>
    </row>
  </sheetData>
  <mergeCells count="45">
    <mergeCell ref="HY1:ID1"/>
    <mergeCell ref="IE1:IJ1"/>
    <mergeCell ref="IK1:IP1"/>
    <mergeCell ref="IQ1:IV1"/>
    <mergeCell ref="IW1:JB1"/>
    <mergeCell ref="HG1:HL1"/>
    <mergeCell ref="EA1:EF1"/>
    <mergeCell ref="EG1:EL1"/>
    <mergeCell ref="EM1:ER1"/>
    <mergeCell ref="DO1:DT1"/>
    <mergeCell ref="DU1:DZ1"/>
    <mergeCell ref="GO1:GT1"/>
    <mergeCell ref="GU1:GZ1"/>
    <mergeCell ref="HA1:HF1"/>
    <mergeCell ref="GI1:GN1"/>
    <mergeCell ref="C1:E1"/>
    <mergeCell ref="O1:R1"/>
    <mergeCell ref="AI1:AN1"/>
    <mergeCell ref="AO1:AT1"/>
    <mergeCell ref="AU1:AZ1"/>
    <mergeCell ref="AD1:AG1"/>
    <mergeCell ref="Y1:AC1"/>
    <mergeCell ref="K1:N1"/>
    <mergeCell ref="BY1:CD1"/>
    <mergeCell ref="CE1:CJ1"/>
    <mergeCell ref="DC1:DH1"/>
    <mergeCell ref="CK1:CP1"/>
    <mergeCell ref="CQ1:CV1"/>
    <mergeCell ref="CW1:DB1"/>
    <mergeCell ref="A1:A2"/>
    <mergeCell ref="HM1:HR1"/>
    <mergeCell ref="S1:X1"/>
    <mergeCell ref="HS1:HX1"/>
    <mergeCell ref="EY1:FD1"/>
    <mergeCell ref="BA1:BF1"/>
    <mergeCell ref="BG1:BL1"/>
    <mergeCell ref="FQ1:FV1"/>
    <mergeCell ref="FW1:GB1"/>
    <mergeCell ref="GC1:GH1"/>
    <mergeCell ref="BM1:BR1"/>
    <mergeCell ref="BS1:BX1"/>
    <mergeCell ref="ES1:EX1"/>
    <mergeCell ref="FE1:FJ1"/>
    <mergeCell ref="FK1:FP1"/>
    <mergeCell ref="DI1:DN1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opLeftCell="A16" workbookViewId="0">
      <selection activeCell="I33" sqref="I33"/>
    </sheetView>
  </sheetViews>
  <sheetFormatPr defaultRowHeight="14.4"/>
  <sheetData>
    <row r="1" spans="1:24" s="1" customFormat="1" ht="13.8">
      <c r="A1" s="34" t="s">
        <v>541</v>
      </c>
      <c r="B1" s="34" t="s">
        <v>540</v>
      </c>
    </row>
    <row r="2" spans="1:24" s="1" customFormat="1">
      <c r="A2" s="1">
        <v>1</v>
      </c>
      <c r="B2" s="33" t="s">
        <v>478</v>
      </c>
      <c r="C2" s="33"/>
      <c r="D2" s="33"/>
      <c r="E2" s="33"/>
    </row>
    <row r="3" spans="1:24" s="1" customFormat="1">
      <c r="A3" s="1">
        <v>2</v>
      </c>
      <c r="B3" s="33" t="s">
        <v>522</v>
      </c>
    </row>
    <row r="4" spans="1:24" s="1" customFormat="1">
      <c r="A4" s="1">
        <v>3</v>
      </c>
      <c r="B4" s="33" t="s">
        <v>523</v>
      </c>
    </row>
    <row r="5" spans="1:24" s="1" customFormat="1" ht="16.8" customHeight="1">
      <c r="A5" s="1">
        <v>4</v>
      </c>
      <c r="B5" s="33" t="s">
        <v>524</v>
      </c>
      <c r="H5" s="17"/>
      <c r="I5" s="17"/>
      <c r="J5" s="17"/>
      <c r="K5" s="17"/>
      <c r="L5" s="17"/>
      <c r="N5" s="17"/>
      <c r="O5" s="17"/>
      <c r="P5" s="17"/>
      <c r="Q5" s="17"/>
      <c r="R5" s="17"/>
      <c r="T5" s="17"/>
      <c r="U5" s="17"/>
      <c r="V5" s="17"/>
      <c r="W5" s="17"/>
      <c r="X5" s="17"/>
    </row>
    <row r="6" spans="1:24" s="1" customFormat="1">
      <c r="A6" s="1">
        <v>5</v>
      </c>
      <c r="B6" s="33" t="s">
        <v>525</v>
      </c>
      <c r="C6" s="33"/>
      <c r="D6" s="33"/>
      <c r="E6" s="33"/>
    </row>
    <row r="7" spans="1:24" s="1" customFormat="1" ht="13.8">
      <c r="A7" s="1">
        <v>6</v>
      </c>
      <c r="B7" s="33" t="s">
        <v>400</v>
      </c>
    </row>
    <row r="8" spans="1:24" s="1" customFormat="1" ht="13.8">
      <c r="A8" s="1">
        <v>7</v>
      </c>
      <c r="B8" s="15" t="s">
        <v>403</v>
      </c>
    </row>
    <row r="9" spans="1:24" s="1" customFormat="1" ht="13.8">
      <c r="A9" s="1">
        <v>8</v>
      </c>
      <c r="B9" s="15" t="s">
        <v>404</v>
      </c>
    </row>
    <row r="10" spans="1:24" s="1" customFormat="1" ht="13.8">
      <c r="A10" s="1">
        <v>9</v>
      </c>
      <c r="B10" s="15" t="s">
        <v>407</v>
      </c>
    </row>
    <row r="11" spans="1:24" s="1" customFormat="1" ht="13.8">
      <c r="A11" s="1">
        <v>10</v>
      </c>
      <c r="B11" s="16" t="s">
        <v>114</v>
      </c>
    </row>
    <row r="12" spans="1:24" s="1" customFormat="1" ht="13.8">
      <c r="A12" s="1">
        <v>11</v>
      </c>
      <c r="B12" s="16" t="s">
        <v>100</v>
      </c>
    </row>
    <row r="13" spans="1:24" s="1" customFormat="1" ht="13.8">
      <c r="A13" s="1">
        <v>12</v>
      </c>
      <c r="B13" s="16" t="s">
        <v>121</v>
      </c>
    </row>
    <row r="14" spans="1:24" s="1" customFormat="1" ht="15.6">
      <c r="A14" s="1">
        <v>13</v>
      </c>
      <c r="B14" s="16" t="s">
        <v>526</v>
      </c>
    </row>
    <row r="15" spans="1:24" s="1" customFormat="1" ht="13.8">
      <c r="A15" s="1">
        <v>14</v>
      </c>
      <c r="B15" s="16" t="s">
        <v>418</v>
      </c>
    </row>
    <row r="16" spans="1:24" s="1" customFormat="1" ht="13.8">
      <c r="A16" s="1">
        <v>15</v>
      </c>
      <c r="B16" s="16" t="s">
        <v>421</v>
      </c>
    </row>
    <row r="17" spans="1:2" s="1" customFormat="1" ht="13.8">
      <c r="A17" s="1">
        <v>16</v>
      </c>
      <c r="B17" s="16" t="s">
        <v>527</v>
      </c>
    </row>
    <row r="18" spans="1:2" s="1" customFormat="1" ht="13.8">
      <c r="A18" s="1">
        <v>17</v>
      </c>
      <c r="B18" s="16" t="s">
        <v>528</v>
      </c>
    </row>
    <row r="19" spans="1:2" s="1" customFormat="1" ht="13.8">
      <c r="A19" s="1">
        <v>18</v>
      </c>
      <c r="B19" s="16" t="s">
        <v>529</v>
      </c>
    </row>
    <row r="20" spans="1:2" s="1" customFormat="1" ht="13.8">
      <c r="A20" s="1">
        <v>19</v>
      </c>
      <c r="B20" s="16" t="s">
        <v>530</v>
      </c>
    </row>
    <row r="21" spans="1:2" s="1" customFormat="1" ht="13.8">
      <c r="A21" s="1">
        <v>20</v>
      </c>
      <c r="B21" s="16" t="s">
        <v>432</v>
      </c>
    </row>
    <row r="22" spans="1:2" s="1" customFormat="1" ht="13.8">
      <c r="A22" s="1">
        <v>21</v>
      </c>
      <c r="B22" s="16" t="s">
        <v>435</v>
      </c>
    </row>
    <row r="23" spans="1:2" s="1" customFormat="1" ht="13.8">
      <c r="A23" s="1">
        <v>22</v>
      </c>
      <c r="B23" s="16" t="s">
        <v>438</v>
      </c>
    </row>
    <row r="24" spans="1:2" s="1" customFormat="1" ht="13.8">
      <c r="A24" s="1">
        <v>23</v>
      </c>
      <c r="B24" s="16" t="s">
        <v>531</v>
      </c>
    </row>
    <row r="25" spans="1:2" s="1" customFormat="1" ht="13.8">
      <c r="A25" s="1">
        <v>24</v>
      </c>
      <c r="B25" s="16" t="s">
        <v>443</v>
      </c>
    </row>
    <row r="26" spans="1:2" s="1" customFormat="1" ht="15.6">
      <c r="A26" s="1">
        <v>25</v>
      </c>
      <c r="B26" s="16" t="s">
        <v>538</v>
      </c>
    </row>
    <row r="27" spans="1:2" s="1" customFormat="1" ht="16.8">
      <c r="A27" s="1">
        <v>26</v>
      </c>
      <c r="B27" s="17" t="s">
        <v>532</v>
      </c>
    </row>
    <row r="28" spans="1:2" s="1" customFormat="1" ht="16.8">
      <c r="A28" s="1">
        <v>27</v>
      </c>
      <c r="B28" s="17" t="s">
        <v>533</v>
      </c>
    </row>
    <row r="29" spans="1:2" s="1" customFormat="1">
      <c r="A29" s="1">
        <v>28</v>
      </c>
      <c r="B29" s="17" t="s">
        <v>534</v>
      </c>
    </row>
    <row r="30" spans="1:2" s="1" customFormat="1" ht="16.8">
      <c r="A30" s="1">
        <v>29</v>
      </c>
      <c r="B30" s="17" t="s">
        <v>535</v>
      </c>
    </row>
    <row r="31" spans="1:2" s="1" customFormat="1" ht="13.8">
      <c r="A31" s="1">
        <v>30</v>
      </c>
      <c r="B31" s="17" t="s">
        <v>454</v>
      </c>
    </row>
    <row r="32" spans="1:2" s="1" customFormat="1" ht="16.8">
      <c r="A32" s="1">
        <v>31</v>
      </c>
      <c r="B32" s="17" t="s">
        <v>539</v>
      </c>
    </row>
    <row r="33" spans="1:2" s="1" customFormat="1" ht="13.8">
      <c r="A33" s="1">
        <v>32</v>
      </c>
      <c r="B33" s="17" t="s">
        <v>459</v>
      </c>
    </row>
    <row r="34" spans="1:2" s="1" customFormat="1" ht="13.8">
      <c r="A34" s="1">
        <v>33</v>
      </c>
      <c r="B34" s="17" t="s">
        <v>462</v>
      </c>
    </row>
    <row r="35" spans="1:2" s="1" customFormat="1" ht="13.8">
      <c r="A35" s="1">
        <v>34</v>
      </c>
      <c r="B35" s="17" t="s">
        <v>369</v>
      </c>
    </row>
    <row r="36" spans="1:2" s="1" customFormat="1">
      <c r="A36" s="1">
        <v>35</v>
      </c>
      <c r="B36" s="17" t="s">
        <v>536</v>
      </c>
    </row>
    <row r="37" spans="1:2" s="1" customFormat="1" ht="13.8">
      <c r="A37" s="1">
        <v>36</v>
      </c>
      <c r="B37" s="17" t="s">
        <v>384</v>
      </c>
    </row>
    <row r="38" spans="1:2" s="1" customFormat="1" ht="13.8">
      <c r="A38" s="1">
        <v>37</v>
      </c>
      <c r="B38" s="17" t="s">
        <v>537</v>
      </c>
    </row>
    <row r="39" spans="1:2" s="1" customFormat="1" ht="13.8">
      <c r="A39" s="1">
        <v>38</v>
      </c>
      <c r="B39" s="17" t="s">
        <v>385</v>
      </c>
    </row>
    <row r="40" spans="1:2">
      <c r="A40" s="1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G16" sqref="G16"/>
    </sheetView>
  </sheetViews>
  <sheetFormatPr defaultRowHeight="14.4"/>
  <cols>
    <col min="1" max="1" width="22.109375" bestFit="1" customWidth="1"/>
    <col min="2" max="2" width="12.5546875" bestFit="1" customWidth="1"/>
    <col min="3" max="3" width="19.33203125" bestFit="1" customWidth="1"/>
  </cols>
  <sheetData>
    <row r="1" spans="1:3">
      <c r="B1" t="s">
        <v>731</v>
      </c>
      <c r="C1" t="s">
        <v>732</v>
      </c>
    </row>
    <row r="2" spans="1:3">
      <c r="A2" s="4" t="s">
        <v>29</v>
      </c>
      <c r="B2" s="30" t="s">
        <v>718</v>
      </c>
      <c r="C2" s="82" t="s">
        <v>733</v>
      </c>
    </row>
    <row r="3" spans="1:3">
      <c r="A3" s="4" t="s">
        <v>130</v>
      </c>
      <c r="B3" s="30" t="s">
        <v>716</v>
      </c>
      <c r="C3" s="83" t="s">
        <v>734</v>
      </c>
    </row>
    <row r="4" spans="1:3">
      <c r="A4" s="4" t="s">
        <v>30</v>
      </c>
      <c r="B4" s="30" t="s">
        <v>719</v>
      </c>
      <c r="C4" s="81" t="s">
        <v>735</v>
      </c>
    </row>
    <row r="5" spans="1:3">
      <c r="A5" s="4" t="s">
        <v>31</v>
      </c>
      <c r="B5" s="30" t="s">
        <v>717</v>
      </c>
      <c r="C5" s="84" t="s">
        <v>736</v>
      </c>
    </row>
    <row r="6" spans="1:3">
      <c r="A6" s="4" t="s">
        <v>32</v>
      </c>
      <c r="B6" s="30" t="s">
        <v>720</v>
      </c>
      <c r="C6" s="83" t="s">
        <v>734</v>
      </c>
    </row>
    <row r="7" spans="1:3">
      <c r="A7" s="4" t="s">
        <v>33</v>
      </c>
      <c r="B7" s="30" t="s">
        <v>721</v>
      </c>
      <c r="C7" s="83" t="s">
        <v>734</v>
      </c>
    </row>
    <row r="8" spans="1:3">
      <c r="A8" s="80" t="s">
        <v>34</v>
      </c>
      <c r="B8" s="30" t="s">
        <v>722</v>
      </c>
      <c r="C8" s="84" t="s">
        <v>736</v>
      </c>
    </row>
    <row r="9" spans="1:3">
      <c r="A9" s="80"/>
      <c r="B9" s="30" t="s">
        <v>723</v>
      </c>
      <c r="C9" s="83" t="s">
        <v>734</v>
      </c>
    </row>
    <row r="10" spans="1:3">
      <c r="A10" s="4" t="s">
        <v>35</v>
      </c>
      <c r="B10" s="30" t="s">
        <v>724</v>
      </c>
      <c r="C10" s="83" t="s">
        <v>734</v>
      </c>
    </row>
    <row r="11" spans="1:3">
      <c r="A11" s="80" t="s">
        <v>36</v>
      </c>
      <c r="B11" s="30" t="s">
        <v>725</v>
      </c>
      <c r="C11" s="86" t="s">
        <v>737</v>
      </c>
    </row>
    <row r="12" spans="1:3">
      <c r="A12" s="80"/>
      <c r="B12" s="30" t="s">
        <v>726</v>
      </c>
      <c r="C12" s="86" t="s">
        <v>737</v>
      </c>
    </row>
    <row r="13" spans="1:3">
      <c r="A13" s="4" t="s">
        <v>518</v>
      </c>
      <c r="B13" s="30" t="s">
        <v>727</v>
      </c>
      <c r="C13" s="85" t="s">
        <v>738</v>
      </c>
    </row>
    <row r="14" spans="1:3">
      <c r="A14" s="4" t="s">
        <v>38</v>
      </c>
      <c r="B14" s="30" t="s">
        <v>729</v>
      </c>
      <c r="C14" s="87" t="s">
        <v>739</v>
      </c>
    </row>
    <row r="15" spans="1:3">
      <c r="A15" s="4" t="s">
        <v>521</v>
      </c>
      <c r="B15" s="30" t="s">
        <v>728</v>
      </c>
      <c r="C15" s="88" t="s">
        <v>740</v>
      </c>
    </row>
    <row r="16" spans="1:3">
      <c r="A16" s="4" t="s">
        <v>40</v>
      </c>
      <c r="B16" s="30" t="s">
        <v>730</v>
      </c>
      <c r="C16" s="85" t="s">
        <v>738</v>
      </c>
    </row>
  </sheetData>
  <mergeCells count="2">
    <mergeCell ref="A8:A9"/>
    <mergeCell ref="A11:A1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7" workbookViewId="0">
      <selection activeCell="H16" sqref="H16"/>
    </sheetView>
  </sheetViews>
  <sheetFormatPr defaultRowHeight="14.4"/>
  <sheetData>
    <row r="1" spans="1:10">
      <c r="A1" s="35" t="s">
        <v>542</v>
      </c>
    </row>
    <row r="2" spans="1:10" s="36" customFormat="1" ht="15" customHeight="1">
      <c r="A2" s="36" t="s">
        <v>543</v>
      </c>
    </row>
    <row r="3" spans="1:10" s="36" customFormat="1" ht="15" customHeight="1">
      <c r="A3" s="36" t="s">
        <v>544</v>
      </c>
    </row>
    <row r="4" spans="1:10" s="36" customFormat="1" ht="15" customHeight="1">
      <c r="A4" s="36" t="s">
        <v>545</v>
      </c>
      <c r="J4" s="37"/>
    </row>
    <row r="5" spans="1:10" s="36" customFormat="1" ht="15" customHeight="1">
      <c r="A5" s="36" t="s">
        <v>546</v>
      </c>
      <c r="J5" s="37"/>
    </row>
    <row r="6" spans="1:10" s="36" customFormat="1" ht="15" customHeight="1">
      <c r="A6" s="36" t="s">
        <v>547</v>
      </c>
      <c r="J6" s="37"/>
    </row>
    <row r="7" spans="1:10" s="36" customFormat="1" ht="15" customHeight="1">
      <c r="A7" s="36" t="s">
        <v>548</v>
      </c>
      <c r="J7" s="37"/>
    </row>
    <row r="8" spans="1:10" s="36" customFormat="1" ht="15" customHeight="1">
      <c r="A8" s="36" t="s">
        <v>549</v>
      </c>
    </row>
    <row r="9" spans="1:10" s="36" customFormat="1" ht="15" customHeight="1">
      <c r="A9" s="36" t="s">
        <v>550</v>
      </c>
    </row>
    <row r="10" spans="1:10" s="36" customFormat="1" ht="15" customHeight="1">
      <c r="A10" s="36" t="s">
        <v>551</v>
      </c>
    </row>
    <row r="11" spans="1:10" s="36" customFormat="1" ht="15" customHeight="1">
      <c r="A11" s="36" t="s">
        <v>552</v>
      </c>
    </row>
    <row r="12" spans="1:10" s="36" customFormat="1" ht="15" customHeight="1">
      <c r="A12" s="36" t="s">
        <v>553</v>
      </c>
    </row>
    <row r="13" spans="1:10" s="36" customFormat="1" ht="15" customHeight="1">
      <c r="A13" s="36" t="s">
        <v>554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L12" sqref="L12"/>
    </sheetView>
  </sheetViews>
  <sheetFormatPr defaultRowHeight="14.4"/>
  <sheetData>
    <row r="1" spans="1:4">
      <c r="A1" s="38" t="s">
        <v>555</v>
      </c>
      <c r="B1" s="39"/>
      <c r="C1" s="39"/>
      <c r="D1" s="39"/>
    </row>
    <row r="2" spans="1:4" ht="15.6">
      <c r="A2" s="40" t="s">
        <v>556</v>
      </c>
      <c r="B2" s="39" t="s">
        <v>557</v>
      </c>
      <c r="C2" s="39"/>
      <c r="D2" s="39"/>
    </row>
    <row r="3" spans="1:4" ht="15.6">
      <c r="A3" s="40" t="s">
        <v>558</v>
      </c>
      <c r="B3" s="39" t="s">
        <v>558</v>
      </c>
      <c r="C3" s="39"/>
      <c r="D3" s="39"/>
    </row>
    <row r="4" spans="1:4" ht="15.6">
      <c r="A4" s="40" t="s">
        <v>559</v>
      </c>
      <c r="B4" s="39" t="s">
        <v>560</v>
      </c>
      <c r="C4" s="39"/>
      <c r="D4" s="39"/>
    </row>
    <row r="5" spans="1:4" ht="15.6">
      <c r="A5" s="40" t="s">
        <v>561</v>
      </c>
      <c r="B5" s="39" t="s">
        <v>562</v>
      </c>
      <c r="C5" s="39"/>
      <c r="D5" s="39"/>
    </row>
    <row r="6" spans="1:4" ht="15.6">
      <c r="A6" s="40" t="s">
        <v>563</v>
      </c>
      <c r="B6" s="39" t="s">
        <v>564</v>
      </c>
      <c r="C6" s="39"/>
      <c r="D6" s="39"/>
    </row>
    <row r="7" spans="1:4" ht="15.6">
      <c r="A7" s="40" t="s">
        <v>565</v>
      </c>
      <c r="B7" s="39" t="s">
        <v>566</v>
      </c>
      <c r="C7" s="39"/>
      <c r="D7" s="39"/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4" workbookViewId="0">
      <selection activeCell="D28" sqref="D28"/>
    </sheetView>
  </sheetViews>
  <sheetFormatPr defaultRowHeight="14.4"/>
  <cols>
    <col min="1" max="1" width="33.44140625" customWidth="1"/>
    <col min="2" max="2" width="13" bestFit="1" customWidth="1"/>
    <col min="3" max="4" width="26.5546875" bestFit="1" customWidth="1"/>
    <col min="5" max="5" width="27.6640625" bestFit="1" customWidth="1"/>
    <col min="6" max="6" width="22.44140625" bestFit="1" customWidth="1"/>
  </cols>
  <sheetData>
    <row r="1" spans="1:8">
      <c r="A1" s="72" t="s">
        <v>567</v>
      </c>
      <c r="B1" s="72" t="s">
        <v>624</v>
      </c>
      <c r="C1" s="72"/>
      <c r="D1" s="72"/>
      <c r="E1" s="72"/>
      <c r="F1" s="72"/>
    </row>
    <row r="2" spans="1:8">
      <c r="A2" s="72"/>
      <c r="B2" s="72"/>
      <c r="C2" s="72"/>
      <c r="D2" s="72"/>
      <c r="E2" s="72"/>
      <c r="F2" s="72"/>
    </row>
    <row r="3" spans="1:8" s="44" customFormat="1">
      <c r="A3" s="41" t="s">
        <v>568</v>
      </c>
      <c r="B3" s="42" t="s">
        <v>569</v>
      </c>
      <c r="C3" s="42" t="s">
        <v>570</v>
      </c>
      <c r="D3" s="42" t="s">
        <v>571</v>
      </c>
      <c r="E3" s="42" t="s">
        <v>572</v>
      </c>
      <c r="F3" s="42"/>
      <c r="G3" s="42"/>
      <c r="H3" s="43"/>
    </row>
    <row r="4" spans="1:8">
      <c r="A4" s="41" t="s">
        <v>47</v>
      </c>
      <c r="B4" s="42" t="s">
        <v>51</v>
      </c>
      <c r="C4" s="42" t="s">
        <v>90</v>
      </c>
      <c r="D4" s="42"/>
      <c r="E4" s="42"/>
      <c r="F4" s="42"/>
    </row>
    <row r="5" spans="1:8" s="44" customFormat="1">
      <c r="A5" s="41" t="s">
        <v>575</v>
      </c>
      <c r="B5" s="42" t="s">
        <v>589</v>
      </c>
      <c r="C5" s="42" t="s">
        <v>591</v>
      </c>
      <c r="D5" s="42" t="s">
        <v>587</v>
      </c>
      <c r="E5" s="42" t="s">
        <v>595</v>
      </c>
      <c r="F5" s="42" t="str">
        <f>Studies!$AD$1</f>
        <v>Oxidative stress</v>
      </c>
      <c r="G5" s="42"/>
      <c r="H5" s="43"/>
    </row>
    <row r="6" spans="1:8" s="44" customFormat="1">
      <c r="A6" s="41" t="s">
        <v>581</v>
      </c>
      <c r="B6" s="42" t="s">
        <v>576</v>
      </c>
      <c r="C6" s="42" t="s">
        <v>577</v>
      </c>
      <c r="D6" s="42" t="s">
        <v>578</v>
      </c>
      <c r="E6" s="42" t="s">
        <v>579</v>
      </c>
      <c r="F6" s="42" t="s">
        <v>580</v>
      </c>
      <c r="G6" s="42"/>
      <c r="H6" s="43"/>
    </row>
    <row r="7" spans="1:8" s="44" customFormat="1">
      <c r="A7" s="41" t="s">
        <v>45</v>
      </c>
      <c r="B7" s="42" t="s">
        <v>51</v>
      </c>
      <c r="C7" s="42" t="s">
        <v>90</v>
      </c>
      <c r="D7" s="42"/>
      <c r="E7" s="42"/>
      <c r="F7" s="42"/>
      <c r="G7" s="42"/>
      <c r="H7" s="43"/>
    </row>
    <row r="8" spans="1:8" s="44" customFormat="1">
      <c r="A8" s="41" t="s">
        <v>585</v>
      </c>
      <c r="B8" s="42" t="s">
        <v>576</v>
      </c>
      <c r="C8" s="42" t="s">
        <v>577</v>
      </c>
      <c r="D8" s="42" t="s">
        <v>578</v>
      </c>
      <c r="E8" s="42" t="s">
        <v>579</v>
      </c>
      <c r="F8" s="42" t="s">
        <v>580</v>
      </c>
      <c r="G8" s="42"/>
      <c r="H8" s="43"/>
    </row>
    <row r="9" spans="1:8" s="44" customFormat="1">
      <c r="A9" s="41" t="s">
        <v>582</v>
      </c>
      <c r="B9" s="42" t="s">
        <v>583</v>
      </c>
      <c r="C9" s="42" t="s">
        <v>584</v>
      </c>
      <c r="D9" s="42"/>
      <c r="E9" s="42"/>
      <c r="F9" s="42"/>
      <c r="G9" s="42"/>
      <c r="H9" s="43"/>
    </row>
    <row r="10" spans="1:8" s="44" customFormat="1">
      <c r="A10" s="41" t="s">
        <v>598</v>
      </c>
      <c r="B10" s="42" t="s">
        <v>596</v>
      </c>
      <c r="C10" s="42" t="s">
        <v>599</v>
      </c>
      <c r="D10" s="42" t="s">
        <v>600</v>
      </c>
      <c r="E10" s="42"/>
      <c r="F10" s="42"/>
      <c r="G10" s="42"/>
      <c r="H10" s="43"/>
    </row>
    <row r="11" spans="1:8" s="44" customFormat="1">
      <c r="A11" s="41" t="s">
        <v>597</v>
      </c>
      <c r="B11" s="49" t="s">
        <v>607</v>
      </c>
      <c r="C11" s="49" t="s">
        <v>601</v>
      </c>
      <c r="D11" s="49" t="s">
        <v>608</v>
      </c>
      <c r="E11" s="49"/>
      <c r="F11" s="49"/>
      <c r="G11" s="42"/>
      <c r="H11" s="43"/>
    </row>
    <row r="12" spans="1:8">
      <c r="A12" s="50" t="s">
        <v>602</v>
      </c>
      <c r="B12" s="43" t="s">
        <v>603</v>
      </c>
      <c r="C12" s="43" t="s">
        <v>604</v>
      </c>
    </row>
    <row r="13" spans="1:8" s="44" customFormat="1">
      <c r="A13" s="50" t="s">
        <v>606</v>
      </c>
      <c r="B13" s="42" t="s">
        <v>621</v>
      </c>
      <c r="C13" s="42" t="s">
        <v>622</v>
      </c>
      <c r="D13" s="42" t="s">
        <v>623</v>
      </c>
      <c r="G13" s="42"/>
      <c r="H13" s="43"/>
    </row>
    <row r="14" spans="1:8" s="44" customFormat="1">
      <c r="A14" s="50" t="s">
        <v>609</v>
      </c>
      <c r="B14" s="42" t="s">
        <v>610</v>
      </c>
      <c r="C14" s="42" t="s">
        <v>611</v>
      </c>
      <c r="D14" s="42" t="s">
        <v>612</v>
      </c>
      <c r="G14" s="42"/>
      <c r="H14" s="43"/>
    </row>
    <row r="15" spans="1:8" s="44" customFormat="1">
      <c r="A15" s="41" t="s">
        <v>594</v>
      </c>
      <c r="B15" s="42" t="s">
        <v>573</v>
      </c>
      <c r="C15" s="42" t="s">
        <v>574</v>
      </c>
      <c r="F15" s="42"/>
      <c r="G15" s="42"/>
      <c r="H15" s="43"/>
    </row>
    <row r="16" spans="1:8" s="44" customFormat="1">
      <c r="A16" s="50" t="s">
        <v>616</v>
      </c>
      <c r="B16" s="49" t="s">
        <v>613</v>
      </c>
      <c r="C16" s="49" t="s">
        <v>614</v>
      </c>
      <c r="D16" s="49" t="s">
        <v>615</v>
      </c>
      <c r="E16" s="49"/>
      <c r="F16" s="49"/>
      <c r="G16" s="42"/>
      <c r="H16" s="43"/>
    </row>
    <row r="17" spans="1:8" s="44" customFormat="1">
      <c r="A17" s="41" t="s">
        <v>617</v>
      </c>
      <c r="B17" s="49" t="s">
        <v>607</v>
      </c>
      <c r="C17" s="49" t="s">
        <v>601</v>
      </c>
      <c r="D17" s="49" t="s">
        <v>608</v>
      </c>
      <c r="E17" s="49"/>
      <c r="F17" s="49"/>
      <c r="G17" s="42"/>
      <c r="H17" s="43"/>
    </row>
    <row r="20" spans="1:8" s="44" customFormat="1">
      <c r="A20" s="41"/>
      <c r="B20" s="49"/>
      <c r="C20" s="49"/>
      <c r="D20" s="49"/>
      <c r="E20" s="49"/>
      <c r="F20" s="49"/>
      <c r="G20" s="42"/>
      <c r="H20" s="43"/>
    </row>
    <row r="21" spans="1:8" s="44" customFormat="1">
      <c r="A21" s="41"/>
      <c r="B21" s="49"/>
      <c r="C21" s="49"/>
      <c r="D21" s="49"/>
      <c r="E21" s="49"/>
      <c r="F21" s="49"/>
      <c r="G21" s="42"/>
      <c r="H21" s="43"/>
    </row>
    <row r="22" spans="1:8" s="44" customFormat="1">
      <c r="A22" s="41"/>
      <c r="B22" s="49"/>
      <c r="C22" s="49"/>
      <c r="D22" s="49"/>
      <c r="E22" s="49"/>
      <c r="F22" s="49"/>
      <c r="G22" s="42"/>
      <c r="H22" s="43"/>
    </row>
    <row r="23" spans="1:8" s="44" customFormat="1">
      <c r="A23" s="41" t="s">
        <v>592</v>
      </c>
    </row>
    <row r="24" spans="1:8" s="44" customFormat="1">
      <c r="A24" s="41" t="s">
        <v>593</v>
      </c>
    </row>
  </sheetData>
  <mergeCells count="2">
    <mergeCell ref="B1:F2"/>
    <mergeCell ref="A1:A2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selection activeCell="F19" sqref="F19"/>
    </sheetView>
  </sheetViews>
  <sheetFormatPr defaultRowHeight="13.8"/>
  <cols>
    <col min="1" max="1" width="32.5546875" style="1" bestFit="1" customWidth="1"/>
    <col min="2" max="2" width="23.77734375" style="1" bestFit="1" customWidth="1"/>
    <col min="3" max="3" width="8.88671875" style="1"/>
    <col min="4" max="4" width="12.77734375" style="1" bestFit="1" customWidth="1"/>
    <col min="5" max="16384" width="8.88671875" style="1"/>
  </cols>
  <sheetData>
    <row r="1" spans="1:4">
      <c r="A1" s="1" t="s">
        <v>662</v>
      </c>
    </row>
    <row r="2" spans="1:4">
      <c r="A2" s="34" t="s">
        <v>647</v>
      </c>
    </row>
    <row r="3" spans="1:4" ht="14.4">
      <c r="A3" s="77" t="s">
        <v>575</v>
      </c>
      <c r="B3" s="1" t="s">
        <v>648</v>
      </c>
      <c r="C3" s="1" t="s">
        <v>649</v>
      </c>
      <c r="D3" s="1" t="s">
        <v>698</v>
      </c>
    </row>
    <row r="4" spans="1:4">
      <c r="A4" s="77"/>
      <c r="B4" s="1" t="s">
        <v>590</v>
      </c>
      <c r="C4" s="1">
        <v>4.4999999999999998E-2</v>
      </c>
      <c r="D4" s="63">
        <v>-13.75688850579545</v>
      </c>
    </row>
    <row r="5" spans="1:4">
      <c r="A5" s="77"/>
      <c r="B5" s="1" t="s">
        <v>588</v>
      </c>
      <c r="C5" s="1">
        <v>0</v>
      </c>
      <c r="D5" s="63">
        <v>71.086655591294104</v>
      </c>
    </row>
    <row r="6" spans="1:4">
      <c r="A6" s="77"/>
      <c r="B6" s="1" t="s">
        <v>595</v>
      </c>
      <c r="D6" s="63"/>
    </row>
    <row r="7" spans="1:4">
      <c r="A7" s="77" t="s">
        <v>568</v>
      </c>
      <c r="B7" s="1" t="s">
        <v>650</v>
      </c>
      <c r="D7" s="63"/>
    </row>
    <row r="8" spans="1:4">
      <c r="A8" s="77"/>
      <c r="B8" s="1" t="s">
        <v>651</v>
      </c>
      <c r="C8" s="1">
        <v>0</v>
      </c>
      <c r="D8" s="63">
        <v>46.521208513295996</v>
      </c>
    </row>
    <row r="9" spans="1:4">
      <c r="A9" s="79" t="s">
        <v>633</v>
      </c>
      <c r="B9" s="1" t="s">
        <v>652</v>
      </c>
      <c r="C9" s="1">
        <v>2.8000000000000001E-2</v>
      </c>
      <c r="D9" s="63">
        <v>-14.785621103378865</v>
      </c>
    </row>
    <row r="10" spans="1:4">
      <c r="A10" s="79"/>
      <c r="B10" s="1" t="s">
        <v>653</v>
      </c>
      <c r="C10" s="1">
        <v>0.442</v>
      </c>
      <c r="D10" s="63">
        <v>36.888973654737555</v>
      </c>
    </row>
    <row r="11" spans="1:4">
      <c r="A11" s="79"/>
      <c r="B11" s="1" t="s">
        <v>179</v>
      </c>
      <c r="C11" s="1">
        <v>0.57899999999999996</v>
      </c>
      <c r="D11" s="63">
        <v>11.071061035570517</v>
      </c>
    </row>
    <row r="12" spans="1:4">
      <c r="A12" s="79"/>
      <c r="B12" s="1" t="s">
        <v>291</v>
      </c>
      <c r="C12" s="1">
        <v>0</v>
      </c>
      <c r="D12" s="63">
        <v>95.228406010833908</v>
      </c>
    </row>
    <row r="13" spans="1:4">
      <c r="A13" s="77" t="s">
        <v>45</v>
      </c>
      <c r="B13" s="1" t="s">
        <v>654</v>
      </c>
      <c r="C13" s="1">
        <v>2.8000000000000001E-2</v>
      </c>
      <c r="D13" s="63">
        <v>-14.785621103378865</v>
      </c>
    </row>
    <row r="14" spans="1:4">
      <c r="A14" s="77"/>
      <c r="B14" s="1" t="s">
        <v>655</v>
      </c>
      <c r="C14" s="1">
        <v>0</v>
      </c>
      <c r="D14" s="63">
        <v>71.600686218485848</v>
      </c>
    </row>
    <row r="15" spans="1:4">
      <c r="A15" s="77" t="s">
        <v>656</v>
      </c>
      <c r="B15" s="1" t="s">
        <v>652</v>
      </c>
      <c r="C15" s="1">
        <v>0</v>
      </c>
      <c r="D15" s="63">
        <v>48.290054867475305</v>
      </c>
    </row>
    <row r="16" spans="1:4">
      <c r="A16" s="77"/>
      <c r="B16" s="1" t="s">
        <v>179</v>
      </c>
      <c r="C16" s="1">
        <v>0.97299999999999998</v>
      </c>
      <c r="D16" s="63">
        <v>0.80320855042734784</v>
      </c>
    </row>
    <row r="17" spans="1:4">
      <c r="A17" s="77" t="s">
        <v>657</v>
      </c>
      <c r="B17" s="1" t="s">
        <v>658</v>
      </c>
      <c r="C17" s="1">
        <v>3.6999999999999998E-2</v>
      </c>
      <c r="D17" s="63">
        <v>-13.49777068892587</v>
      </c>
    </row>
    <row r="18" spans="1:4">
      <c r="A18" s="77"/>
      <c r="B18" s="1" t="s">
        <v>659</v>
      </c>
      <c r="C18" s="1">
        <v>0</v>
      </c>
      <c r="D18" s="63">
        <v>83.859188729189341</v>
      </c>
    </row>
    <row r="19" spans="1:4" ht="14.4">
      <c r="A19" s="77" t="s">
        <v>660</v>
      </c>
      <c r="B19" s="1" t="s">
        <v>699</v>
      </c>
      <c r="C19" s="1">
        <v>0.55100000000000005</v>
      </c>
      <c r="D19" s="63">
        <v>12.524411136734237</v>
      </c>
    </row>
    <row r="20" spans="1:4" ht="14.4">
      <c r="A20" s="77"/>
      <c r="B20" s="1" t="s">
        <v>700</v>
      </c>
      <c r="C20" s="1">
        <v>8.1000000000000003E-2</v>
      </c>
      <c r="D20" s="63">
        <v>24.857137786428353</v>
      </c>
    </row>
    <row r="21" spans="1:4" ht="14.4">
      <c r="A21" s="77"/>
      <c r="B21" s="1" t="s">
        <v>701</v>
      </c>
      <c r="C21" s="1">
        <v>0</v>
      </c>
      <c r="D21" s="63">
        <v>146.946122668849</v>
      </c>
    </row>
    <row r="22" spans="1:4" ht="14.4">
      <c r="A22" s="77" t="s">
        <v>605</v>
      </c>
      <c r="B22" s="1" t="s">
        <v>702</v>
      </c>
      <c r="C22" s="1">
        <v>0.61899999999999999</v>
      </c>
      <c r="D22" s="63">
        <v>33.375730412338456</v>
      </c>
    </row>
    <row r="23" spans="1:4" ht="14.4">
      <c r="A23" s="77"/>
      <c r="B23" s="1" t="s">
        <v>703</v>
      </c>
      <c r="C23" s="1">
        <v>0.36099999999999999</v>
      </c>
      <c r="D23" s="63">
        <v>-9.3351096246079059</v>
      </c>
    </row>
    <row r="24" spans="1:4" ht="14.4">
      <c r="A24" s="77"/>
      <c r="B24" s="1" t="s">
        <v>704</v>
      </c>
      <c r="C24" s="1">
        <v>4.3999999999999997E-2</v>
      </c>
      <c r="D24" s="63">
        <v>-18.779296328806094</v>
      </c>
    </row>
    <row r="25" spans="1:4">
      <c r="A25" s="77" t="s">
        <v>661</v>
      </c>
      <c r="B25" s="1" t="s">
        <v>111</v>
      </c>
      <c r="C25" s="1">
        <v>0</v>
      </c>
      <c r="D25" s="63">
        <v>72.806105065858119</v>
      </c>
    </row>
    <row r="26" spans="1:4">
      <c r="A26" s="77"/>
      <c r="B26" s="1" t="s">
        <v>115</v>
      </c>
      <c r="C26" s="1">
        <v>0.60599999999999998</v>
      </c>
      <c r="D26" s="63">
        <v>25.98592394492314</v>
      </c>
    </row>
    <row r="27" spans="1:4">
      <c r="A27" s="77"/>
      <c r="B27" s="1" t="s">
        <v>111</v>
      </c>
      <c r="C27" s="1">
        <v>0.93100000000000005</v>
      </c>
      <c r="D27" s="63">
        <v>-1.7838967641699233</v>
      </c>
    </row>
    <row r="28" spans="1:4">
      <c r="A28" s="77"/>
      <c r="B28" s="1" t="s">
        <v>115</v>
      </c>
      <c r="C28" s="1">
        <v>3.5999999999999997E-2</v>
      </c>
      <c r="D28" s="63">
        <v>-15.210629591208413</v>
      </c>
    </row>
    <row r="30" spans="1:4">
      <c r="A30" s="1" t="s">
        <v>669</v>
      </c>
    </row>
    <row r="31" spans="1:4">
      <c r="A31" s="34" t="s">
        <v>664</v>
      </c>
    </row>
    <row r="32" spans="1:4" ht="14.4">
      <c r="B32" s="1" t="s">
        <v>648</v>
      </c>
      <c r="C32" s="1" t="s">
        <v>649</v>
      </c>
      <c r="D32" s="1" t="s">
        <v>698</v>
      </c>
    </row>
    <row r="33" spans="1:4">
      <c r="A33" s="77" t="s">
        <v>575</v>
      </c>
      <c r="B33" s="1" t="s">
        <v>590</v>
      </c>
      <c r="C33" s="1">
        <v>1E-3</v>
      </c>
      <c r="D33" s="63">
        <v>-26.508468199093127</v>
      </c>
    </row>
    <row r="34" spans="1:4">
      <c r="A34" s="77"/>
      <c r="B34" s="1" t="s">
        <v>588</v>
      </c>
      <c r="C34" s="1">
        <v>0</v>
      </c>
      <c r="D34" s="63">
        <v>41.340261581767713</v>
      </c>
    </row>
    <row r="35" spans="1:4">
      <c r="A35" s="77" t="s">
        <v>633</v>
      </c>
      <c r="B35" s="1" t="s">
        <v>652</v>
      </c>
      <c r="C35" s="1">
        <v>0</v>
      </c>
      <c r="D35" s="63">
        <v>-28.894109179359027</v>
      </c>
    </row>
    <row r="36" spans="1:4">
      <c r="A36" s="77"/>
      <c r="B36" s="1" t="s">
        <v>653</v>
      </c>
      <c r="C36" s="1">
        <v>0</v>
      </c>
      <c r="D36" s="63">
        <v>28.659603728484061</v>
      </c>
    </row>
    <row r="37" spans="1:4">
      <c r="A37" s="77"/>
      <c r="B37" s="1" t="s">
        <v>665</v>
      </c>
      <c r="C37" s="1">
        <v>0.318</v>
      </c>
      <c r="D37" s="63">
        <v>27.889957354173834</v>
      </c>
    </row>
    <row r="38" spans="1:4">
      <c r="A38" s="77"/>
      <c r="B38" s="1" t="s">
        <v>179</v>
      </c>
      <c r="C38" s="1">
        <v>0</v>
      </c>
      <c r="D38" s="63">
        <v>52.044035479019612</v>
      </c>
    </row>
    <row r="39" spans="1:4">
      <c r="A39" s="77" t="s">
        <v>45</v>
      </c>
      <c r="B39" s="1" t="s">
        <v>654</v>
      </c>
      <c r="C39" s="1">
        <v>0</v>
      </c>
      <c r="D39" s="63">
        <v>-28.894109179359027</v>
      </c>
    </row>
    <row r="40" spans="1:4">
      <c r="A40" s="77"/>
      <c r="B40" s="1" t="s">
        <v>655</v>
      </c>
      <c r="C40" s="1">
        <v>0</v>
      </c>
      <c r="D40" s="63">
        <v>41.340261581767713</v>
      </c>
    </row>
    <row r="41" spans="1:4" ht="14.4">
      <c r="A41" s="77" t="s">
        <v>660</v>
      </c>
      <c r="B41" s="1" t="s">
        <v>699</v>
      </c>
      <c r="C41" s="1">
        <v>0.36099999999999999</v>
      </c>
      <c r="D41" s="63">
        <v>22.140275816016985</v>
      </c>
    </row>
    <row r="42" spans="1:4" ht="14.4">
      <c r="A42" s="77"/>
      <c r="B42" s="1" t="s">
        <v>700</v>
      </c>
      <c r="C42" s="1">
        <v>0</v>
      </c>
      <c r="D42" s="63">
        <v>28.145993219402122</v>
      </c>
    </row>
    <row r="43" spans="1:4" ht="14.4">
      <c r="A43" s="77"/>
      <c r="B43" s="1" t="s">
        <v>701</v>
      </c>
      <c r="C43" s="1">
        <v>0</v>
      </c>
      <c r="D43" s="63">
        <v>65.532936315705498</v>
      </c>
    </row>
    <row r="44" spans="1:4" ht="14.4">
      <c r="A44" s="77" t="s">
        <v>605</v>
      </c>
      <c r="B44" s="1" t="s">
        <v>703</v>
      </c>
      <c r="C44" s="1">
        <v>4.0000000000000001E-3</v>
      </c>
      <c r="D44" s="63">
        <v>-30.092692499347429</v>
      </c>
    </row>
    <row r="45" spans="1:4" ht="14.4">
      <c r="A45" s="77"/>
      <c r="B45" s="1" t="s">
        <v>704</v>
      </c>
      <c r="C45" s="1">
        <v>0</v>
      </c>
      <c r="D45" s="63">
        <v>-23.509221889713604</v>
      </c>
    </row>
    <row r="46" spans="1:4">
      <c r="A46" s="77" t="s">
        <v>666</v>
      </c>
      <c r="B46" s="1" t="s">
        <v>667</v>
      </c>
      <c r="C46" s="1">
        <v>0</v>
      </c>
      <c r="D46" s="63">
        <v>37.163025562604268</v>
      </c>
    </row>
    <row r="47" spans="1:4">
      <c r="A47" s="77"/>
      <c r="B47" s="1" t="s">
        <v>668</v>
      </c>
      <c r="C47" s="1">
        <v>0</v>
      </c>
      <c r="D47" s="63">
        <v>168.04910356578264</v>
      </c>
    </row>
    <row r="48" spans="1:4">
      <c r="D48" s="63"/>
    </row>
    <row r="49" spans="1:8">
      <c r="A49" s="1" t="s">
        <v>683</v>
      </c>
    </row>
    <row r="50" spans="1:8">
      <c r="A50" s="34" t="s">
        <v>670</v>
      </c>
      <c r="C50" s="16"/>
      <c r="D50" s="16"/>
      <c r="E50" s="16"/>
      <c r="F50" s="16"/>
      <c r="G50" s="16"/>
      <c r="H50" s="16"/>
    </row>
    <row r="51" spans="1:8" ht="15">
      <c r="A51" s="4"/>
      <c r="B51" s="52" t="s">
        <v>626</v>
      </c>
      <c r="C51" s="53" t="s">
        <v>625</v>
      </c>
      <c r="D51" s="52" t="s">
        <v>705</v>
      </c>
    </row>
    <row r="52" spans="1:8">
      <c r="A52" s="74" t="s">
        <v>575</v>
      </c>
      <c r="B52" s="51" t="s">
        <v>627</v>
      </c>
      <c r="C52" s="4">
        <v>0</v>
      </c>
      <c r="D52" s="54">
        <v>136.5525036373806</v>
      </c>
    </row>
    <row r="53" spans="1:8">
      <c r="A53" s="74"/>
      <c r="B53" s="51" t="s">
        <v>628</v>
      </c>
      <c r="C53" s="4">
        <v>0</v>
      </c>
      <c r="D53" s="54">
        <v>171.28506977432195</v>
      </c>
    </row>
    <row r="54" spans="1:8">
      <c r="A54" s="74"/>
      <c r="B54" s="51" t="s">
        <v>671</v>
      </c>
      <c r="C54" s="4">
        <v>8.9999999999999993E-3</v>
      </c>
      <c r="D54" s="54">
        <v>501.34582558198088</v>
      </c>
    </row>
    <row r="55" spans="1:8">
      <c r="A55" s="74"/>
      <c r="B55" s="51" t="s">
        <v>587</v>
      </c>
      <c r="C55" s="4">
        <v>1E-3</v>
      </c>
      <c r="D55" s="54">
        <v>75.944778272181495</v>
      </c>
    </row>
    <row r="56" spans="1:8">
      <c r="A56" s="74"/>
      <c r="B56" s="51" t="s">
        <v>629</v>
      </c>
      <c r="C56" s="4">
        <v>0</v>
      </c>
      <c r="D56" s="54">
        <v>62.092990501207424</v>
      </c>
    </row>
    <row r="57" spans="1:8">
      <c r="A57" s="78" t="s">
        <v>568</v>
      </c>
      <c r="B57" s="4" t="s">
        <v>631</v>
      </c>
      <c r="C57" s="4">
        <v>0</v>
      </c>
      <c r="D57" s="54">
        <v>872.79190125598836</v>
      </c>
    </row>
    <row r="58" spans="1:8">
      <c r="A58" s="78"/>
      <c r="B58" s="4" t="s">
        <v>632</v>
      </c>
      <c r="C58" s="4">
        <v>0</v>
      </c>
      <c r="D58" s="54">
        <v>95.228406010833908</v>
      </c>
    </row>
    <row r="59" spans="1:8">
      <c r="A59" s="78"/>
      <c r="B59" s="51" t="s">
        <v>672</v>
      </c>
      <c r="C59" s="4">
        <v>0</v>
      </c>
      <c r="D59" s="54">
        <v>134.43308280446362</v>
      </c>
    </row>
    <row r="60" spans="1:8">
      <c r="A60" s="74" t="s">
        <v>633</v>
      </c>
      <c r="B60" s="55" t="s">
        <v>634</v>
      </c>
      <c r="C60" s="4">
        <v>0</v>
      </c>
      <c r="D60" s="54">
        <v>103.60262672401097</v>
      </c>
    </row>
    <row r="61" spans="1:8">
      <c r="A61" s="74"/>
      <c r="B61" s="56" t="s">
        <v>673</v>
      </c>
      <c r="C61" s="4">
        <v>0</v>
      </c>
      <c r="D61" s="54">
        <v>232.01169227365472</v>
      </c>
    </row>
    <row r="62" spans="1:8">
      <c r="A62" s="74"/>
      <c r="B62" s="56" t="s">
        <v>179</v>
      </c>
      <c r="C62" s="4">
        <v>0</v>
      </c>
      <c r="D62" s="54">
        <v>136.7891744567051</v>
      </c>
    </row>
    <row r="63" spans="1:8">
      <c r="A63" s="74"/>
      <c r="B63" s="56" t="s">
        <v>291</v>
      </c>
      <c r="C63" s="4">
        <v>5.0000000000000001E-3</v>
      </c>
      <c r="D63" s="54">
        <v>60.480138297625885</v>
      </c>
    </row>
    <row r="64" spans="1:8">
      <c r="A64" s="75" t="s">
        <v>45</v>
      </c>
      <c r="B64" s="57" t="s">
        <v>636</v>
      </c>
      <c r="C64" s="4">
        <v>0</v>
      </c>
      <c r="D64" s="54">
        <v>127.04998375324057</v>
      </c>
    </row>
    <row r="65" spans="1:4">
      <c r="A65" s="75"/>
      <c r="B65" s="57" t="s">
        <v>637</v>
      </c>
      <c r="C65" s="4">
        <v>0</v>
      </c>
      <c r="D65" s="54">
        <v>103.60262672401097</v>
      </c>
    </row>
    <row r="66" spans="1:4">
      <c r="A66" s="75" t="s">
        <v>638</v>
      </c>
      <c r="B66" s="55" t="s">
        <v>634</v>
      </c>
      <c r="C66" s="4">
        <v>0</v>
      </c>
      <c r="D66" s="54">
        <v>113.18710044632896</v>
      </c>
    </row>
    <row r="67" spans="1:4">
      <c r="A67" s="75"/>
      <c r="B67" s="56" t="s">
        <v>179</v>
      </c>
      <c r="C67" s="4">
        <v>4.0000000000000001E-3</v>
      </c>
      <c r="D67" s="54">
        <v>141.57263308455978</v>
      </c>
    </row>
    <row r="68" spans="1:4">
      <c r="A68" s="75" t="s">
        <v>639</v>
      </c>
      <c r="B68" s="51" t="s">
        <v>640</v>
      </c>
      <c r="C68" s="4">
        <v>0</v>
      </c>
      <c r="D68" s="54">
        <v>107.50806076741225</v>
      </c>
    </row>
    <row r="69" spans="1:4">
      <c r="A69" s="75"/>
      <c r="B69" s="51" t="s">
        <v>641</v>
      </c>
      <c r="C69" s="4">
        <v>0</v>
      </c>
      <c r="D69" s="54">
        <v>124.79079866764718</v>
      </c>
    </row>
    <row r="70" spans="1:4" ht="14.4">
      <c r="A70" s="74" t="s">
        <v>642</v>
      </c>
      <c r="B70" s="51" t="s">
        <v>706</v>
      </c>
      <c r="C70" s="4">
        <v>0</v>
      </c>
      <c r="D70" s="54">
        <v>160.38731248931538</v>
      </c>
    </row>
    <row r="71" spans="1:4" ht="14.4">
      <c r="A71" s="74"/>
      <c r="B71" s="51" t="s">
        <v>707</v>
      </c>
      <c r="C71" s="4">
        <v>0</v>
      </c>
      <c r="D71" s="54">
        <v>196.24007387715042</v>
      </c>
    </row>
    <row r="72" spans="1:4">
      <c r="A72" s="74" t="s">
        <v>643</v>
      </c>
      <c r="B72" s="51" t="s">
        <v>674</v>
      </c>
      <c r="C72" s="4">
        <v>3.0000000000000001E-3</v>
      </c>
      <c r="D72" s="54">
        <v>214.24413568391668</v>
      </c>
    </row>
    <row r="73" spans="1:4">
      <c r="A73" s="74"/>
      <c r="B73" s="51" t="s">
        <v>675</v>
      </c>
      <c r="C73" s="4">
        <v>0.21299999999999999</v>
      </c>
      <c r="D73" s="54">
        <v>46.374760540972851</v>
      </c>
    </row>
    <row r="74" spans="1:4">
      <c r="A74" s="74"/>
      <c r="B74" s="51" t="s">
        <v>676</v>
      </c>
      <c r="C74" s="4">
        <v>0</v>
      </c>
      <c r="D74" s="54">
        <v>154.72134577390077</v>
      </c>
    </row>
    <row r="75" spans="1:4" ht="14.4">
      <c r="A75" s="74" t="s">
        <v>644</v>
      </c>
      <c r="B75" s="51" t="s">
        <v>708</v>
      </c>
      <c r="C75" s="4">
        <v>0.30399999999999999</v>
      </c>
      <c r="D75" s="54">
        <v>81.121882022857264</v>
      </c>
    </row>
    <row r="76" spans="1:4" ht="14.4">
      <c r="A76" s="74"/>
      <c r="B76" s="51" t="s">
        <v>709</v>
      </c>
      <c r="C76" s="4">
        <v>0</v>
      </c>
      <c r="D76" s="54">
        <v>165.38197042191663</v>
      </c>
    </row>
    <row r="77" spans="1:4" ht="14.4">
      <c r="A77" s="74"/>
      <c r="B77" s="51" t="s">
        <v>710</v>
      </c>
      <c r="C77" s="4">
        <v>1E-3</v>
      </c>
      <c r="D77" s="54">
        <v>286.9015183075395</v>
      </c>
    </row>
    <row r="78" spans="1:4">
      <c r="A78" s="74" t="s">
        <v>677</v>
      </c>
      <c r="B78" s="51" t="s">
        <v>645</v>
      </c>
      <c r="C78" s="4">
        <v>0</v>
      </c>
      <c r="D78" s="54">
        <v>872.79190125598836</v>
      </c>
    </row>
    <row r="79" spans="1:4">
      <c r="A79" s="74"/>
      <c r="B79" s="51" t="s">
        <v>646</v>
      </c>
      <c r="C79" s="4">
        <v>6.0000000000000001E-3</v>
      </c>
      <c r="D79" s="54">
        <v>91.362624563611973</v>
      </c>
    </row>
    <row r="80" spans="1:4">
      <c r="A80" s="74"/>
      <c r="B80" s="51" t="s">
        <v>678</v>
      </c>
      <c r="C80" s="4">
        <v>5.0000000000000001E-3</v>
      </c>
      <c r="D80" s="54">
        <v>216.13526822224097</v>
      </c>
    </row>
    <row r="81" spans="1:6">
      <c r="A81" s="73" t="s">
        <v>711</v>
      </c>
      <c r="B81" s="4" t="s">
        <v>679</v>
      </c>
      <c r="C81" s="4">
        <v>0.38700000000000001</v>
      </c>
      <c r="D81" s="54">
        <v>50.380716117011183</v>
      </c>
    </row>
    <row r="82" spans="1:6">
      <c r="A82" s="73"/>
      <c r="B82" s="4" t="s">
        <v>680</v>
      </c>
      <c r="C82" s="4">
        <v>0.249</v>
      </c>
      <c r="D82" s="54">
        <v>72.116261253011871</v>
      </c>
    </row>
    <row r="83" spans="1:6">
      <c r="A83" s="73"/>
      <c r="B83" s="4" t="s">
        <v>681</v>
      </c>
      <c r="C83" s="4">
        <v>0</v>
      </c>
      <c r="D83" s="54">
        <v>8284.752744508196</v>
      </c>
    </row>
    <row r="84" spans="1:6" ht="14.4">
      <c r="A84" s="73" t="s">
        <v>682</v>
      </c>
      <c r="B84" s="51" t="s">
        <v>708</v>
      </c>
      <c r="C84" s="4">
        <v>7.5999999999999998E-2</v>
      </c>
      <c r="D84" s="54">
        <v>451.23994486561048</v>
      </c>
    </row>
    <row r="85" spans="1:6" ht="14.4">
      <c r="A85" s="73"/>
      <c r="B85" s="51" t="s">
        <v>709</v>
      </c>
      <c r="C85" s="4">
        <v>4.7E-2</v>
      </c>
      <c r="D85" s="54">
        <v>59.839499875464043</v>
      </c>
    </row>
    <row r="86" spans="1:6" ht="14.4">
      <c r="A86" s="4"/>
      <c r="B86" s="51" t="s">
        <v>710</v>
      </c>
      <c r="C86" s="4">
        <v>1.4E-2</v>
      </c>
      <c r="D86" s="54">
        <v>171.82818284590451</v>
      </c>
    </row>
    <row r="89" spans="1:6">
      <c r="A89" s="1" t="s">
        <v>691</v>
      </c>
    </row>
    <row r="90" spans="1:6">
      <c r="A90" s="61" t="s">
        <v>684</v>
      </c>
      <c r="B90" s="33"/>
      <c r="C90" s="33"/>
      <c r="D90" s="33"/>
      <c r="E90" s="33"/>
      <c r="F90" s="33"/>
    </row>
    <row r="91" spans="1:6" ht="15">
      <c r="A91" s="4"/>
      <c r="B91" s="58" t="s">
        <v>626</v>
      </c>
      <c r="C91" s="59" t="s">
        <v>625</v>
      </c>
      <c r="D91" s="58" t="s">
        <v>712</v>
      </c>
    </row>
    <row r="92" spans="1:6">
      <c r="A92" s="73" t="s">
        <v>575</v>
      </c>
      <c r="B92" s="4" t="s">
        <v>627</v>
      </c>
      <c r="C92" s="4">
        <v>0.10100000000000001</v>
      </c>
      <c r="D92" s="60">
        <v>60.480138297625885</v>
      </c>
    </row>
    <row r="93" spans="1:6">
      <c r="A93" s="73"/>
      <c r="B93" s="4" t="s">
        <v>628</v>
      </c>
      <c r="C93" s="4">
        <v>6.4000000000000001E-2</v>
      </c>
      <c r="D93" s="60">
        <v>113.18710044632896</v>
      </c>
    </row>
    <row r="94" spans="1:6">
      <c r="A94" s="73"/>
      <c r="B94" s="4" t="s">
        <v>629</v>
      </c>
      <c r="C94" s="4">
        <v>2.3999999999999998E-3</v>
      </c>
      <c r="D94" s="60">
        <v>70.233357336678125</v>
      </c>
    </row>
    <row r="95" spans="1:6">
      <c r="A95" s="76" t="s">
        <v>630</v>
      </c>
      <c r="B95" s="4" t="s">
        <v>631</v>
      </c>
      <c r="C95" s="4">
        <v>0.60199999999999998</v>
      </c>
      <c r="D95" s="60">
        <v>23.738465124360065</v>
      </c>
    </row>
    <row r="96" spans="1:6">
      <c r="A96" s="76"/>
      <c r="B96" s="4" t="s">
        <v>632</v>
      </c>
      <c r="C96" s="4">
        <v>1E-3</v>
      </c>
      <c r="D96" s="60">
        <v>164.58701753619405</v>
      </c>
    </row>
    <row r="97" spans="1:4">
      <c r="A97" s="73" t="s">
        <v>685</v>
      </c>
      <c r="B97" s="4" t="s">
        <v>686</v>
      </c>
      <c r="C97" s="4">
        <v>0.60199999999999998</v>
      </c>
      <c r="D97" s="60">
        <v>23.738465124360065</v>
      </c>
    </row>
    <row r="98" spans="1:4">
      <c r="A98" s="73"/>
      <c r="B98" s="4" t="s">
        <v>687</v>
      </c>
      <c r="C98" s="4">
        <v>7.6999999999999999E-2</v>
      </c>
      <c r="D98" s="60">
        <v>105.85461886722113</v>
      </c>
    </row>
    <row r="99" spans="1:4">
      <c r="A99" s="73" t="s">
        <v>688</v>
      </c>
      <c r="B99" s="4" t="s">
        <v>689</v>
      </c>
      <c r="C99" s="4">
        <v>3.9E-2</v>
      </c>
      <c r="D99" s="60">
        <v>132.56510003566726</v>
      </c>
    </row>
    <row r="100" spans="1:4">
      <c r="A100" s="73"/>
      <c r="B100" s="4" t="s">
        <v>690</v>
      </c>
      <c r="C100" s="4">
        <v>0.193</v>
      </c>
      <c r="D100" s="60">
        <v>33.509172852850845</v>
      </c>
    </row>
    <row r="103" spans="1:4">
      <c r="A103" s="1" t="s">
        <v>697</v>
      </c>
    </row>
    <row r="104" spans="1:4" ht="14.4">
      <c r="A104" s="34" t="s">
        <v>713</v>
      </c>
    </row>
    <row r="105" spans="1:4" ht="15">
      <c r="A105" s="4"/>
      <c r="B105" s="52" t="s">
        <v>626</v>
      </c>
      <c r="C105" s="53" t="s">
        <v>625</v>
      </c>
      <c r="D105" s="52" t="s">
        <v>705</v>
      </c>
    </row>
    <row r="106" spans="1:4">
      <c r="A106" s="74" t="s">
        <v>663</v>
      </c>
      <c r="B106" s="51" t="s">
        <v>692</v>
      </c>
      <c r="C106" s="4">
        <v>0</v>
      </c>
      <c r="D106" s="60">
        <v>-34.031972951561094</v>
      </c>
    </row>
    <row r="107" spans="1:4">
      <c r="A107" s="74"/>
      <c r="B107" s="51" t="s">
        <v>628</v>
      </c>
      <c r="C107" s="4">
        <v>0.32800000000000001</v>
      </c>
      <c r="D107" s="60">
        <v>-24.572631546691102</v>
      </c>
    </row>
    <row r="108" spans="1:4">
      <c r="A108" s="74" t="s">
        <v>693</v>
      </c>
      <c r="B108" s="55" t="s">
        <v>634</v>
      </c>
      <c r="C108" s="4">
        <v>1E-3</v>
      </c>
      <c r="D108" s="60">
        <v>-32.497125241386684</v>
      </c>
    </row>
    <row r="109" spans="1:4">
      <c r="A109" s="74"/>
      <c r="B109" s="56" t="s">
        <v>635</v>
      </c>
      <c r="C109" s="4">
        <v>0.80300000000000005</v>
      </c>
      <c r="D109" s="60">
        <v>-13.411225194079501</v>
      </c>
    </row>
    <row r="110" spans="1:4">
      <c r="A110" s="74"/>
      <c r="B110" s="56" t="s">
        <v>179</v>
      </c>
      <c r="C110" s="4">
        <v>2.9000000000000001E-2</v>
      </c>
      <c r="D110" s="60">
        <v>-36.04560917251991</v>
      </c>
    </row>
    <row r="111" spans="1:4">
      <c r="A111" s="75" t="s">
        <v>694</v>
      </c>
      <c r="B111" s="57" t="s">
        <v>636</v>
      </c>
      <c r="C111" s="4">
        <v>1E-3</v>
      </c>
      <c r="D111" s="60">
        <v>-32.497125241386684</v>
      </c>
    </row>
    <row r="112" spans="1:4">
      <c r="A112" s="75"/>
      <c r="B112" s="57" t="s">
        <v>637</v>
      </c>
      <c r="C112" s="4">
        <v>3.2000000000000001E-2</v>
      </c>
      <c r="D112" s="60">
        <v>-33.833771717215164</v>
      </c>
    </row>
    <row r="113" spans="1:5">
      <c r="A113" s="75" t="s">
        <v>638</v>
      </c>
      <c r="B113" s="55" t="s">
        <v>634</v>
      </c>
      <c r="C113" s="4">
        <v>0</v>
      </c>
      <c r="D113" s="60">
        <v>-31.682211038010031</v>
      </c>
    </row>
    <row r="114" spans="1:5">
      <c r="A114" s="75"/>
      <c r="B114" s="56" t="s">
        <v>179</v>
      </c>
      <c r="C114" s="4">
        <v>8.8999999999999996E-2</v>
      </c>
      <c r="D114" s="60">
        <v>-43.277543757311591</v>
      </c>
      <c r="E114" s="1" t="s">
        <v>695</v>
      </c>
    </row>
    <row r="115" spans="1:5">
      <c r="A115" s="75" t="s">
        <v>639</v>
      </c>
      <c r="B115" s="51" t="s">
        <v>640</v>
      </c>
      <c r="C115" s="4">
        <v>0</v>
      </c>
      <c r="D115" s="60">
        <v>-33.899904873408751</v>
      </c>
    </row>
    <row r="116" spans="1:5">
      <c r="A116" s="75"/>
      <c r="B116" s="51" t="s">
        <v>641</v>
      </c>
      <c r="C116" s="4">
        <v>0.154</v>
      </c>
      <c r="D116" s="60">
        <v>-28.537689418394272</v>
      </c>
    </row>
    <row r="117" spans="1:5">
      <c r="A117" s="73" t="s">
        <v>696</v>
      </c>
      <c r="B117" s="4" t="s">
        <v>689</v>
      </c>
      <c r="C117" s="4">
        <v>8.8999999999999996E-2</v>
      </c>
      <c r="D117" s="60">
        <v>-43.277543757311591</v>
      </c>
    </row>
    <row r="118" spans="1:5">
      <c r="A118" s="73"/>
      <c r="B118" s="4" t="s">
        <v>690</v>
      </c>
      <c r="C118" s="4">
        <v>0</v>
      </c>
      <c r="D118" s="60">
        <v>-33.899904873408751</v>
      </c>
    </row>
    <row r="119" spans="1:5" ht="14.4">
      <c r="A119" s="74" t="s">
        <v>642</v>
      </c>
      <c r="B119" s="51" t="s">
        <v>714</v>
      </c>
      <c r="C119" s="4">
        <v>0.32400000000000001</v>
      </c>
      <c r="D119" s="60">
        <v>-28.035698325292458</v>
      </c>
    </row>
    <row r="120" spans="1:5" ht="14.4">
      <c r="A120" s="74"/>
      <c r="B120" s="51" t="s">
        <v>706</v>
      </c>
      <c r="C120" s="4"/>
      <c r="D120" s="60"/>
    </row>
    <row r="121" spans="1:5" ht="14.4">
      <c r="A121" s="62"/>
      <c r="B121" s="51" t="s">
        <v>707</v>
      </c>
      <c r="C121" s="4">
        <v>0.80300000000000005</v>
      </c>
      <c r="D121" s="60">
        <v>-13.411225194079501</v>
      </c>
    </row>
  </sheetData>
  <mergeCells count="38">
    <mergeCell ref="A17:A18"/>
    <mergeCell ref="A19:A21"/>
    <mergeCell ref="A22:A24"/>
    <mergeCell ref="A33:A34"/>
    <mergeCell ref="A35:A38"/>
    <mergeCell ref="A3:A6"/>
    <mergeCell ref="A7:A8"/>
    <mergeCell ref="A9:A12"/>
    <mergeCell ref="A13:A14"/>
    <mergeCell ref="A15:A16"/>
    <mergeCell ref="A75:A77"/>
    <mergeCell ref="A25:A28"/>
    <mergeCell ref="A52:A56"/>
    <mergeCell ref="A57:A59"/>
    <mergeCell ref="A60:A63"/>
    <mergeCell ref="A46:A47"/>
    <mergeCell ref="A39:A40"/>
    <mergeCell ref="A41:A43"/>
    <mergeCell ref="A44:A45"/>
    <mergeCell ref="A64:A65"/>
    <mergeCell ref="A66:A67"/>
    <mergeCell ref="A68:A69"/>
    <mergeCell ref="A70:A71"/>
    <mergeCell ref="A72:A74"/>
    <mergeCell ref="A92:A94"/>
    <mergeCell ref="A95:A96"/>
    <mergeCell ref="A97:A98"/>
    <mergeCell ref="A78:A80"/>
    <mergeCell ref="A81:A83"/>
    <mergeCell ref="A84:A85"/>
    <mergeCell ref="A117:A118"/>
    <mergeCell ref="A119:A120"/>
    <mergeCell ref="A99:A100"/>
    <mergeCell ref="A106:A107"/>
    <mergeCell ref="A108:A110"/>
    <mergeCell ref="A111:A112"/>
    <mergeCell ref="A113:A114"/>
    <mergeCell ref="A115:A11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Papers</vt:lpstr>
      <vt:lpstr>Studies</vt:lpstr>
      <vt:lpstr>plant characteristics </vt:lpstr>
      <vt:lpstr>gene group</vt:lpstr>
      <vt:lpstr>Search terms</vt:lpstr>
      <vt:lpstr>Database</vt:lpstr>
      <vt:lpstr>Moderator levels</vt:lpstr>
      <vt:lpstr>Figure2-6 change percentage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2023-09-10T09:25:23Z</dcterms:modified>
</cp:coreProperties>
</file>